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64" firstSheet="2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  <sheet name="Sheet1" sheetId="9" r:id="rId9"/>
  </sheets>
  <definedNames>
    <definedName name="_xlnm.Print_Area" localSheetId="0">'1、财政拨款收支总表'!$1:$25</definedName>
    <definedName name="_xlnm.Print_Area" localSheetId="3">'4、一般公共预算“三公”经费支出表'!$A$1:$F$9</definedName>
    <definedName name="_xlnm.Print_Area" localSheetId="5">'6、部门收支总表'!$A$1:$D$24</definedName>
    <definedName name="_xlnm.Print_Area" localSheetId="6">'7、部门收入总表'!#REF!</definedName>
    <definedName name="_xlnm.Print_Area" localSheetId="7">'8、部门支出总表'!#REF!</definedName>
    <definedName name="_xlnm.Print_Titles" localSheetId="2">'3、一般公共预算财政拨款基本支出预算表'!$5:$6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<sst xmlns="http://schemas.openxmlformats.org/spreadsheetml/2006/main" count="311" uniqueCount="180">
  <si>
    <t>附件2：</t>
  </si>
  <si>
    <t>表1</t>
  </si>
  <si>
    <t>奉节县交通委员会2018年财政拨款收支总表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</si>
  <si>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</si>
  <si>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</si>
  <si>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</si>
  <si>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</si>
  <si>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</si>
  <si>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</si>
  <si>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</si>
  <si>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</si>
  <si>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</si>
  <si>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</si>
  <si>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</si>
  <si>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</si>
  <si>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</si>
  <si>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</si>
  <si>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</si>
  <si>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</si>
  <si>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交通运输支出</t>
  </si>
  <si>
    <t>住房保障支出</t>
  </si>
  <si>
    <t>二、上年结转</t>
  </si>
  <si>
    <t>二、结转下年</t>
  </si>
  <si>
    <t>收入总计</t>
  </si>
  <si>
    <t>支出总计</t>
  </si>
  <si>
    <t>说明：样表中没有的科目请自行增加。</t>
  </si>
  <si>
    <t>表2</t>
  </si>
  <si>
    <t>奉节县交通委员会                                      2018年一般公共预算财政拨款支出预算表</t>
  </si>
  <si>
    <t>功能分类科目</t>
  </si>
  <si>
    <t>2018年预算数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</si>
  <si>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</si>
  <si>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</si>
  <si>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</si>
  <si>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</si>
  <si>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</si>
  <si>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</si>
  <si>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 20805</t>
  </si>
  <si>
    <t xml:space="preserve">  行政事业单位离退休</t>
  </si>
  <si>
    <t xml:space="preserve">    2080505</t>
  </si>
  <si>
    <t>机关事业单位基本养老保险缴费支出</t>
  </si>
  <si>
    <t xml:space="preserve">    2080506</t>
  </si>
  <si>
    <t xml:space="preserve">    机关事业单位职业年金缴费支出</t>
  </si>
  <si>
    <t>2080599</t>
  </si>
  <si>
    <t>其他事业单位离退休支出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</si>
  <si>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</si>
  <si>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</si>
  <si>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</si>
  <si>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</si>
  <si>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</si>
  <si>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2101102</t>
  </si>
  <si>
    <t xml:space="preserve">    事业单位医疗</t>
  </si>
  <si>
    <t>214</t>
  </si>
  <si>
    <t xml:space="preserve">  21401</t>
  </si>
  <si>
    <t>公路水路运输</t>
  </si>
  <si>
    <t>2140101</t>
  </si>
  <si>
    <t>行政运行</t>
  </si>
  <si>
    <t>2140106</t>
  </si>
  <si>
    <t>公路养护</t>
  </si>
  <si>
    <t>2140199</t>
  </si>
  <si>
    <t>其他公路水路运输支出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</si>
  <si>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</si>
  <si>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</si>
  <si>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</si>
  <si>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</si>
  <si>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</si>
  <si>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说明：本表填列财政拨款支出情况，需按项目支出和基本支出项级科目填列。</t>
  </si>
  <si>
    <t>表3</t>
  </si>
  <si>
    <t>奉节县交通委员会                                  2018年一般公共预算财政拨款基本支出预算表</t>
  </si>
  <si>
    <t>经济分类科目</t>
  </si>
  <si>
    <t>2018年基本支出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</si>
  <si>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</si>
  <si>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</si>
  <si>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</si>
  <si>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</si>
  <si>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</si>
  <si>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</si>
  <si>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</si>
  <si>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</si>
  <si>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</si>
  <si>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</si>
  <si>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</si>
  <si>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</si>
  <si>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</si>
  <si>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>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</si>
  <si>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</si>
  <si>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</si>
  <si>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</si>
  <si>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</si>
  <si>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30100</t>
  </si>
  <si>
    <t>这个基本养老保险缴费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</si>
  <si>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</si>
  <si>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</si>
  <si>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</si>
  <si>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</si>
  <si>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</si>
  <si>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</si>
  <si>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</si>
  <si>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</si>
  <si>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</si>
  <si>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</si>
  <si>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</si>
  <si>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</si>
  <si>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</si>
  <si>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</si>
  <si>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</si>
  <si>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</si>
  <si>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</si>
  <si>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</si>
  <si>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</si>
  <si>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</si>
  <si>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</si>
  <si>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</si>
  <si>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</si>
  <si>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</si>
  <si>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</si>
  <si>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</si>
  <si>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</si>
  <si>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</si>
  <si>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</si>
  <si>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</si>
  <si>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</si>
  <si>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</si>
  <si>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</si>
  <si>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</si>
  <si>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</si>
  <si>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</si>
  <si>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</si>
  <si>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</si>
  <si>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</si>
  <si>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</si>
  <si>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</si>
  <si>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</si>
  <si>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</si>
  <si>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</si>
  <si>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</si>
  <si>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</si>
  <si>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</si>
  <si>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</si>
  <si>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 xml:space="preserve"> 说明：1、本表填列基本支出的经济分类科目，样表中没有的经济科目请自行增加。</t>
  </si>
  <si>
    <t xml:space="preserve">       2、本表合计栏＝一般公共预算财政拨款支出预算表“基本支出”合计栏</t>
  </si>
  <si>
    <t>表4</t>
  </si>
  <si>
    <t>奉节县交通委员会2018年一般公共预算“三公”经费支出表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</si>
  <si>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</si>
  <si>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</si>
  <si>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</si>
  <si>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</si>
  <si>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</si>
  <si>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说明：本表填列“三公经费”，数据与“基本支出预算”表中相关数据一致。</t>
  </si>
  <si>
    <t>表5</t>
  </si>
  <si>
    <t>奉节县交通委员会2018年政府性基金预算支出表</t>
  </si>
  <si>
    <t>本年政府性基金预算财政拨款支出</t>
  </si>
  <si>
    <t>本单位无政府性基金收支，故此表无数据</t>
  </si>
  <si>
    <t>说明：如无政府性基金收支的，保留本表，并备注“本单位无政府性基金收支，故此表无数据。”</t>
  </si>
  <si>
    <t>表6</t>
  </si>
  <si>
    <t>奉节县交通委员会2018年部门收支总表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</si>
  <si>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</si>
  <si>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</si>
  <si>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</si>
  <si>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</si>
  <si>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</si>
  <si>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</si>
  <si>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</si>
  <si>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</si>
  <si>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</si>
  <si>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</si>
  <si>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</si>
  <si>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</si>
  <si>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奉节县交通委员会2018年部门收入总表</t>
  </si>
  <si>
    <t>科目</t>
  </si>
  <si>
    <t>金额</t>
  </si>
  <si>
    <t>其中：教育收费</t>
  </si>
  <si>
    <t>2080505</t>
  </si>
  <si>
    <t>其他行政事业单位离退休支出</t>
  </si>
  <si>
    <t xml:space="preserve">    2101102</t>
  </si>
  <si>
    <t>表8</t>
  </si>
  <si>
    <t>奉节县交通委员会2018年部门支出总表</t>
  </si>
  <si>
    <t>上缴上级支出</t>
  </si>
  <si>
    <t>事业单位经营支出</t>
  </si>
  <si>
    <t>对下级单位补助支出</t>
  </si>
  <si>
    <t>2080506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</si>
</sst>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color theme="1"/>
      <name val="Cambria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97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right"/>
    </xf>
    <xf numFmtId="0" fontId="6" fillId="0" borderId="15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Continuous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" wrapText="1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20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 applyProtection="1">
      <alignment horizontal="righ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177" fontId="6" fillId="0" borderId="25" xfId="0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27" xfId="0" applyNumberFormat="1" applyFont="1" applyFill="1" applyBorder="1" applyAlignment="1" applyProtection="1">
      <alignment horizontal="right" vertical="center" wrapText="1"/>
      <protection/>
    </xf>
    <xf numFmtId="4" fontId="6" fillId="0" borderId="28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50" fillId="0" borderId="10" xfId="0" applyNumberFormat="1" applyFont="1" applyBorder="1" applyAlignment="1">
      <alignment horizontal="right" vertical="center"/>
    </xf>
    <xf numFmtId="176" fontId="51" fillId="0" borderId="10" xfId="0" applyNumberFormat="1" applyFont="1" applyFill="1" applyBorder="1" applyAlignment="1">
      <alignment horizontal="right" vertical="center" wrapText="1"/>
    </xf>
    <xf numFmtId="176" fontId="50" fillId="0" borderId="1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95" zoomScaleNormal="95" workbookViewId="0" topLeftCell="A1">
      <selection activeCell="D16" sqref="D16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7" width="14.421875" style="0" customWidth="1"/>
  </cols>
  <sheetData>
    <row r="1" ht="13.5">
      <c r="A1" t="s">
        <v>0</v>
      </c>
    </row>
    <row r="2" ht="13.5">
      <c r="A2" t="s">
        <v>1</v>
      </c>
    </row>
    <row r="3" spans="1:7" ht="22.5">
      <c r="A3" s="37" t="s">
        <v>2</v>
      </c>
      <c r="B3" s="37"/>
      <c r="C3" s="37"/>
      <c r="D3" s="37"/>
      <c r="E3" s="37"/>
      <c r="F3" s="37"/>
      <c r="G3" s="37"/>
    </row>
    <row r="5" ht="13.5">
      <c r="G5" s="38" t="s">
        <v>3</v>
      </c>
    </row>
    <row r="6" spans="1:7" ht="25.5" customHeight="1">
      <c r="A6" s="40" t="s">
        <v>4</v>
      </c>
      <c r="B6" s="40"/>
      <c r="C6" s="40" t="s">
        <v>5</v>
      </c>
      <c r="D6" s="40"/>
      <c r="E6" s="40"/>
      <c r="F6" s="40"/>
      <c r="G6" s="40"/>
    </row>
    <row r="7" spans="1:7" ht="40.5">
      <c r="A7" s="40" t="s">
        <v>6</v>
      </c>
      <c r="B7" s="40" t="s">
        <v>7</v>
      </c>
      <c r="C7" s="40" t="s">
        <v>6</v>
      </c>
      <c r="D7" s="40" t="s">
        <v>8</v>
      </c>
      <c r="E7" s="91" t="s">
        <v>9</v>
      </c>
      <c r="F7" s="91" t="s">
        <v>10</v>
      </c>
      <c r="G7" s="91" t="s">
        <v>11</v>
      </c>
    </row>
    <row r="8" spans="1:7" ht="18" customHeight="1">
      <c r="A8" s="41" t="s">
        <v>12</v>
      </c>
      <c r="B8" s="92">
        <v>48378230</v>
      </c>
      <c r="C8" s="41" t="s">
        <v>13</v>
      </c>
      <c r="D8" s="93">
        <v>48378230</v>
      </c>
      <c r="E8" s="93">
        <v>48378230</v>
      </c>
      <c r="F8" s="41"/>
      <c r="G8" s="41"/>
    </row>
    <row r="9" spans="1:7" ht="18" customHeight="1">
      <c r="A9" s="41" t="s">
        <v>14</v>
      </c>
      <c r="B9" s="92">
        <v>48378230</v>
      </c>
      <c r="C9" s="41" t="s">
        <v>15</v>
      </c>
      <c r="D9" s="94">
        <v>8462907</v>
      </c>
      <c r="E9" s="94">
        <v>8462907</v>
      </c>
      <c r="F9" s="41"/>
      <c r="G9" s="41"/>
    </row>
    <row r="10" spans="1:7" ht="18" customHeight="1">
      <c r="A10" s="41" t="s">
        <v>16</v>
      </c>
      <c r="B10" s="43"/>
      <c r="C10" s="41" t="s">
        <v>17</v>
      </c>
      <c r="D10" s="94">
        <v>2203497</v>
      </c>
      <c r="E10" s="94">
        <v>2203497</v>
      </c>
      <c r="F10" s="41"/>
      <c r="G10" s="41"/>
    </row>
    <row r="11" spans="1:7" ht="18" customHeight="1">
      <c r="A11" s="41" t="s">
        <v>18</v>
      </c>
      <c r="B11" s="43"/>
      <c r="C11" t="s">
        <v>19</v>
      </c>
      <c r="D11" s="94">
        <v>35294466</v>
      </c>
      <c r="E11" s="94">
        <v>35294466</v>
      </c>
      <c r="F11" s="41"/>
      <c r="G11" s="41"/>
    </row>
    <row r="12" spans="1:7" ht="18" customHeight="1">
      <c r="A12" s="41"/>
      <c r="B12" s="43"/>
      <c r="C12" s="41" t="s">
        <v>20</v>
      </c>
      <c r="D12" s="93">
        <v>2417360</v>
      </c>
      <c r="E12" s="93">
        <v>2417360</v>
      </c>
      <c r="F12" s="41"/>
      <c r="G12" s="41"/>
    </row>
    <row r="13" spans="1:7" ht="18" customHeight="1">
      <c r="A13" s="41" t="s">
        <v>21</v>
      </c>
      <c r="B13" s="43"/>
      <c r="D13" s="94"/>
      <c r="E13" s="94"/>
      <c r="F13" s="41"/>
      <c r="G13" s="41"/>
    </row>
    <row r="14" spans="1:7" ht="18" customHeight="1">
      <c r="A14" s="41" t="s">
        <v>14</v>
      </c>
      <c r="B14" s="43"/>
      <c r="C14" s="41"/>
      <c r="D14" s="95"/>
      <c r="E14" s="95"/>
      <c r="F14" s="41"/>
      <c r="G14" s="41"/>
    </row>
    <row r="15" spans="1:7" ht="18" customHeight="1">
      <c r="A15" s="41" t="s">
        <v>16</v>
      </c>
      <c r="B15" s="43"/>
      <c r="C15" s="41"/>
      <c r="D15" s="95"/>
      <c r="E15" s="95"/>
      <c r="F15" s="41"/>
      <c r="G15" s="41"/>
    </row>
    <row r="16" spans="1:7" ht="18" customHeight="1">
      <c r="A16" s="41" t="s">
        <v>18</v>
      </c>
      <c r="B16" s="43"/>
      <c r="C16" s="41"/>
      <c r="D16" s="95"/>
      <c r="E16" s="95"/>
      <c r="F16" s="41"/>
      <c r="G16" s="41"/>
    </row>
    <row r="17" spans="1:7" ht="18" customHeight="1">
      <c r="A17" s="41"/>
      <c r="B17" s="43"/>
      <c r="C17" s="41"/>
      <c r="D17" s="95"/>
      <c r="E17" s="95"/>
      <c r="F17" s="41"/>
      <c r="G17" s="41"/>
    </row>
    <row r="18" spans="1:7" ht="18" customHeight="1">
      <c r="A18" s="41"/>
      <c r="B18" s="43"/>
      <c r="C18" s="41"/>
      <c r="D18" s="95"/>
      <c r="E18" s="95"/>
      <c r="F18" s="41"/>
      <c r="G18" s="41"/>
    </row>
    <row r="19" spans="1:7" ht="18" customHeight="1">
      <c r="A19" s="41"/>
      <c r="B19" s="43"/>
      <c r="C19" s="41" t="s">
        <v>22</v>
      </c>
      <c r="D19" s="95"/>
      <c r="E19" s="95"/>
      <c r="F19" s="41"/>
      <c r="G19" s="41"/>
    </row>
    <row r="20" spans="1:7" ht="18" customHeight="1">
      <c r="A20" s="40" t="s">
        <v>23</v>
      </c>
      <c r="B20" s="96">
        <v>48378230</v>
      </c>
      <c r="C20" s="40" t="s">
        <v>24</v>
      </c>
      <c r="D20" s="93">
        <v>48378230</v>
      </c>
      <c r="E20" s="95">
        <f>SUM(E9:E19)</f>
        <v>48378230</v>
      </c>
      <c r="F20" s="41"/>
      <c r="G20" s="41"/>
    </row>
    <row r="21" ht="13.5">
      <c r="A21" t="s">
        <v>25</v>
      </c>
    </row>
  </sheetData>
  <sheetProtection/>
  <mergeCells count="3">
    <mergeCell ref="A3:G3"/>
    <mergeCell ref="A6:B6"/>
    <mergeCell ref="C6:G6"/>
  </mergeCells>
  <printOptions horizontalCentered="1"/>
  <pageMargins left="0.31" right="0" top="0.7900000000000001" bottom="0.98" header="0.51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Zeros="0" workbookViewId="0" topLeftCell="A1">
      <selection activeCell="I25" sqref="I25"/>
    </sheetView>
  </sheetViews>
  <sheetFormatPr defaultColWidth="6.8515625" defaultRowHeight="12.75" customHeight="1"/>
  <cols>
    <col min="1" max="1" width="16.140625" style="1" customWidth="1"/>
    <col min="2" max="2" width="33.8515625" style="1" customWidth="1"/>
    <col min="3" max="3" width="17.140625" style="1" customWidth="1"/>
    <col min="4" max="4" width="16.421875" style="1" customWidth="1"/>
    <col min="5" max="5" width="13.57421875" style="1" customWidth="1"/>
    <col min="6" max="16384" width="6.8515625" style="1" customWidth="1"/>
  </cols>
  <sheetData>
    <row r="1" ht="19.5" customHeight="1">
      <c r="A1" s="2" t="s">
        <v>26</v>
      </c>
    </row>
    <row r="2" spans="1:5" ht="57.75" customHeight="1">
      <c r="A2" s="58" t="s">
        <v>27</v>
      </c>
      <c r="B2" s="58"/>
      <c r="C2" s="58"/>
      <c r="D2" s="58"/>
      <c r="E2" s="58"/>
    </row>
    <row r="3" spans="1:5" ht="19.5" customHeight="1">
      <c r="A3" s="53"/>
      <c r="B3" s="53"/>
      <c r="C3" s="53"/>
      <c r="D3" s="53"/>
      <c r="E3" s="53"/>
    </row>
    <row r="4" spans="1:5" ht="19.5" customHeight="1">
      <c r="A4" s="7"/>
      <c r="B4" s="7"/>
      <c r="C4" s="7"/>
      <c r="D4" s="7"/>
      <c r="E4" s="88" t="s">
        <v>3</v>
      </c>
    </row>
    <row r="5" spans="1:5" ht="19.5" customHeight="1">
      <c r="A5" s="25" t="s">
        <v>28</v>
      </c>
      <c r="B5" s="25"/>
      <c r="C5" s="25" t="s">
        <v>29</v>
      </c>
      <c r="D5" s="25"/>
      <c r="E5" s="25"/>
    </row>
    <row r="6" spans="1:5" ht="19.5" customHeight="1">
      <c r="A6" s="62" t="s">
        <v>30</v>
      </c>
      <c r="B6" s="62" t="s">
        <v>31</v>
      </c>
      <c r="C6" s="62" t="s">
        <v>32</v>
      </c>
      <c r="D6" s="62" t="s">
        <v>33</v>
      </c>
      <c r="E6" s="62" t="s">
        <v>34</v>
      </c>
    </row>
    <row r="7" spans="1:5" ht="19.5" customHeight="1">
      <c r="A7" s="10"/>
      <c r="B7" s="89" t="s">
        <v>8</v>
      </c>
      <c r="C7" s="20">
        <f>C8+C13+C17+C22</f>
        <v>48378230</v>
      </c>
      <c r="D7" s="20">
        <f>D8+D13+D17+D22</f>
        <v>48278230</v>
      </c>
      <c r="E7" s="20">
        <f>E8+E13+E17+E22</f>
        <v>100000</v>
      </c>
    </row>
    <row r="8" spans="1:5" ht="19.5" customHeight="1">
      <c r="A8" s="10" t="s">
        <v>35</v>
      </c>
      <c r="B8" s="89" t="s">
        <v>15</v>
      </c>
      <c r="C8" s="20">
        <f>C9</f>
        <v>8462907</v>
      </c>
      <c r="D8" s="20">
        <f>D9</f>
        <v>8462907</v>
      </c>
      <c r="E8" s="20">
        <f>E9</f>
        <v>0</v>
      </c>
    </row>
    <row r="9" spans="1:5" ht="19.5" customHeight="1">
      <c r="A9" s="10" t="s">
        <v>36</v>
      </c>
      <c r="B9" s="89" t="s">
        <v>37</v>
      </c>
      <c r="C9" s="20">
        <f>C10+C11+C12</f>
        <v>8462907</v>
      </c>
      <c r="D9" s="20">
        <f>D10+D11+D12</f>
        <v>8462907</v>
      </c>
      <c r="E9" s="20">
        <f>E10+E11+E12</f>
        <v>0</v>
      </c>
    </row>
    <row r="10" spans="1:5" ht="19.5" customHeight="1">
      <c r="A10" s="10" t="s">
        <v>38</v>
      </c>
      <c r="B10" s="89" t="s">
        <v>39</v>
      </c>
      <c r="C10" s="20">
        <v>4028934</v>
      </c>
      <c r="D10" s="20">
        <v>4028934</v>
      </c>
      <c r="E10" s="31"/>
    </row>
    <row r="11" spans="1:5" ht="19.5" customHeight="1">
      <c r="A11" s="10" t="s">
        <v>40</v>
      </c>
      <c r="B11" s="89" t="s">
        <v>41</v>
      </c>
      <c r="C11" s="20">
        <v>1611573</v>
      </c>
      <c r="D11" s="20">
        <v>1611573</v>
      </c>
      <c r="E11" s="31"/>
    </row>
    <row r="12" spans="1:5" ht="19.5" customHeight="1">
      <c r="A12" s="22" t="s">
        <v>42</v>
      </c>
      <c r="B12" s="89" t="s">
        <v>43</v>
      </c>
      <c r="C12" s="20">
        <v>2822400</v>
      </c>
      <c r="D12" s="20">
        <v>2822400</v>
      </c>
      <c r="E12" s="31"/>
    </row>
    <row r="13" spans="1:5" ht="19.5" customHeight="1">
      <c r="A13" s="10" t="s">
        <v>44</v>
      </c>
      <c r="B13" s="89" t="s">
        <v>17</v>
      </c>
      <c r="C13" s="20">
        <f>C14</f>
        <v>2203497</v>
      </c>
      <c r="D13" s="20">
        <f>D14</f>
        <v>2203497</v>
      </c>
      <c r="E13" s="31"/>
    </row>
    <row r="14" spans="1:5" ht="19.5" customHeight="1">
      <c r="A14" s="10" t="s">
        <v>45</v>
      </c>
      <c r="B14" s="89" t="s">
        <v>46</v>
      </c>
      <c r="C14" s="20">
        <f>C16+C15</f>
        <v>2203497</v>
      </c>
      <c r="D14" s="20">
        <f>D16+D15</f>
        <v>2203497</v>
      </c>
      <c r="E14" s="31"/>
    </row>
    <row r="15" spans="1:5" ht="19.5" customHeight="1">
      <c r="A15" s="10" t="s">
        <v>47</v>
      </c>
      <c r="B15" s="89" t="s">
        <v>48</v>
      </c>
      <c r="C15" s="20">
        <v>172757</v>
      </c>
      <c r="D15" s="20">
        <v>172757</v>
      </c>
      <c r="E15" s="31"/>
    </row>
    <row r="16" spans="1:5" ht="19.5" customHeight="1">
      <c r="A16" s="22" t="s">
        <v>49</v>
      </c>
      <c r="B16" s="19" t="s">
        <v>50</v>
      </c>
      <c r="C16" s="20">
        <v>2030740</v>
      </c>
      <c r="D16" s="20">
        <v>2030740</v>
      </c>
      <c r="E16" s="31"/>
    </row>
    <row r="17" spans="1:5" ht="19.5" customHeight="1">
      <c r="A17" s="18" t="s">
        <v>51</v>
      </c>
      <c r="B17" s="19" t="s">
        <v>19</v>
      </c>
      <c r="C17" s="20">
        <f>C18</f>
        <v>35294466</v>
      </c>
      <c r="D17" s="20">
        <f>D18</f>
        <v>35194466</v>
      </c>
      <c r="E17" s="20">
        <f>E18</f>
        <v>100000</v>
      </c>
    </row>
    <row r="18" spans="1:5" ht="19.5" customHeight="1">
      <c r="A18" s="18" t="s">
        <v>52</v>
      </c>
      <c r="B18" s="21" t="s">
        <v>53</v>
      </c>
      <c r="C18" s="20">
        <f>C19+C20+C21</f>
        <v>35294466</v>
      </c>
      <c r="D18" s="20">
        <f>D19+D20+D21</f>
        <v>35194466</v>
      </c>
      <c r="E18" s="20">
        <f>E19+E20+E21</f>
        <v>100000</v>
      </c>
    </row>
    <row r="19" spans="1:5" ht="19.5" customHeight="1">
      <c r="A19" s="22" t="s">
        <v>54</v>
      </c>
      <c r="B19" s="21" t="s">
        <v>55</v>
      </c>
      <c r="C19" s="20">
        <v>2922121</v>
      </c>
      <c r="D19" s="20">
        <v>2922121</v>
      </c>
      <c r="E19" s="31"/>
    </row>
    <row r="20" spans="1:5" ht="19.5" customHeight="1">
      <c r="A20" s="22" t="s">
        <v>56</v>
      </c>
      <c r="B20" s="21" t="s">
        <v>57</v>
      </c>
      <c r="C20" s="20">
        <v>32272345</v>
      </c>
      <c r="D20" s="20">
        <v>32272345</v>
      </c>
      <c r="E20" s="31"/>
    </row>
    <row r="21" spans="1:5" ht="19.5" customHeight="1">
      <c r="A21" s="22" t="s">
        <v>58</v>
      </c>
      <c r="B21" s="21" t="s">
        <v>59</v>
      </c>
      <c r="C21" s="20">
        <v>100000</v>
      </c>
      <c r="D21" s="20"/>
      <c r="E21" s="31">
        <v>100000</v>
      </c>
    </row>
    <row r="22" spans="1:5" ht="19.5" customHeight="1">
      <c r="A22" s="10" t="s">
        <v>60</v>
      </c>
      <c r="B22" s="89" t="s">
        <v>20</v>
      </c>
      <c r="C22" s="20">
        <f>C23</f>
        <v>2417360</v>
      </c>
      <c r="D22" s="20">
        <f>D23</f>
        <v>2417360</v>
      </c>
      <c r="E22" s="31"/>
    </row>
    <row r="23" spans="1:5" ht="19.5" customHeight="1">
      <c r="A23" s="10" t="s">
        <v>61</v>
      </c>
      <c r="B23" s="89" t="s">
        <v>62</v>
      </c>
      <c r="C23" s="20">
        <f>C24</f>
        <v>2417360</v>
      </c>
      <c r="D23" s="20">
        <f>D24</f>
        <v>2417360</v>
      </c>
      <c r="E23" s="31"/>
    </row>
    <row r="24" spans="1:5" ht="19.5" customHeight="1">
      <c r="A24" s="10" t="s">
        <v>63</v>
      </c>
      <c r="B24" s="89" t="s">
        <v>64</v>
      </c>
      <c r="C24" s="20">
        <v>2417360</v>
      </c>
      <c r="D24" s="20">
        <v>2417360</v>
      </c>
      <c r="E24" s="31"/>
    </row>
    <row r="25" s="56" customFormat="1" ht="18" customHeight="1">
      <c r="A25" s="56" t="s">
        <v>65</v>
      </c>
    </row>
    <row r="26" s="56" customFormat="1" ht="21" customHeight="1">
      <c r="A26" s="90"/>
    </row>
    <row r="27" ht="19.5" customHeight="1"/>
  </sheetData>
  <sheetProtection/>
  <mergeCells count="3">
    <mergeCell ref="A2:E2"/>
    <mergeCell ref="A5:B5"/>
    <mergeCell ref="C5:E5"/>
  </mergeCells>
  <printOptions horizontalCentered="1"/>
  <pageMargins left="0" right="0" top="0.35" bottom="0.2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Zeros="0" zoomScale="85" zoomScaleNormal="85" workbookViewId="0" topLeftCell="A19">
      <selection activeCell="K29" sqref="K29"/>
    </sheetView>
  </sheetViews>
  <sheetFormatPr defaultColWidth="6.8515625" defaultRowHeight="19.5" customHeight="1"/>
  <cols>
    <col min="1" max="1" width="12.2812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66</v>
      </c>
      <c r="E1" s="57"/>
    </row>
    <row r="2" spans="1:5" ht="54" customHeight="1">
      <c r="A2" s="58" t="s">
        <v>67</v>
      </c>
      <c r="B2" s="58"/>
      <c r="C2" s="58"/>
      <c r="D2" s="58"/>
      <c r="E2" s="58"/>
    </row>
    <row r="3" spans="1:5" ht="19.5" customHeight="1">
      <c r="A3" s="59"/>
      <c r="B3" s="59"/>
      <c r="C3" s="59"/>
      <c r="D3" s="59"/>
      <c r="E3" s="59"/>
    </row>
    <row r="4" spans="1:5" s="51" customFormat="1" ht="19.5" customHeight="1">
      <c r="A4" s="7"/>
      <c r="B4" s="7"/>
      <c r="C4" s="7"/>
      <c r="D4" s="7"/>
      <c r="E4" s="60" t="s">
        <v>3</v>
      </c>
    </row>
    <row r="5" spans="1:5" s="51" customFormat="1" ht="19.5" customHeight="1">
      <c r="A5" s="25" t="s">
        <v>68</v>
      </c>
      <c r="B5" s="25"/>
      <c r="C5" s="61" t="s">
        <v>69</v>
      </c>
      <c r="D5" s="25"/>
      <c r="E5" s="25"/>
    </row>
    <row r="6" spans="1:5" s="51" customFormat="1" ht="19.5" customHeight="1">
      <c r="A6" s="62" t="s">
        <v>30</v>
      </c>
      <c r="B6" s="62" t="s">
        <v>31</v>
      </c>
      <c r="C6" s="62" t="s">
        <v>8</v>
      </c>
      <c r="D6" s="62" t="s">
        <v>70</v>
      </c>
      <c r="E6" s="62" t="s">
        <v>71</v>
      </c>
    </row>
    <row r="7" spans="1:5" s="51" customFormat="1" ht="19.5" customHeight="1">
      <c r="A7" s="63" t="s">
        <v>72</v>
      </c>
      <c r="B7" s="64" t="s">
        <v>73</v>
      </c>
      <c r="C7" s="12">
        <f>D7+E7</f>
        <v>48278230</v>
      </c>
      <c r="D7" s="12">
        <f>D8+D36</f>
        <v>42334461</v>
      </c>
      <c r="E7" s="12">
        <f>E19</f>
        <v>5943769</v>
      </c>
    </row>
    <row r="8" spans="1:5" s="51" customFormat="1" ht="19.5" customHeight="1">
      <c r="A8" s="65" t="s">
        <v>74</v>
      </c>
      <c r="B8" s="66" t="s">
        <v>75</v>
      </c>
      <c r="C8" s="67">
        <f>C9+C10+C11+C12+C13+C14+C15+C16+C17+C18</f>
        <v>38987749</v>
      </c>
      <c r="D8" s="67">
        <f>D9+D10+D11+D12+D13+D14+D15+D16+D17+D18</f>
        <v>38987749</v>
      </c>
      <c r="E8" s="68"/>
    </row>
    <row r="9" spans="1:5" s="51" customFormat="1" ht="19.5" customHeight="1">
      <c r="A9" s="69" t="s">
        <v>76</v>
      </c>
      <c r="B9" s="70" t="s">
        <v>77</v>
      </c>
      <c r="C9" s="71">
        <v>10304892</v>
      </c>
      <c r="D9" s="71">
        <v>10304892</v>
      </c>
      <c r="E9" s="13"/>
    </row>
    <row r="10" spans="1:5" s="51" customFormat="1" ht="19.5" customHeight="1">
      <c r="A10" s="72" t="s">
        <v>78</v>
      </c>
      <c r="B10" s="66" t="s">
        <v>79</v>
      </c>
      <c r="C10" s="13">
        <v>2043456</v>
      </c>
      <c r="D10" s="13">
        <v>2043456</v>
      </c>
      <c r="E10" s="73"/>
    </row>
    <row r="11" spans="1:5" s="51" customFormat="1" ht="19.5" customHeight="1">
      <c r="A11" s="72" t="s">
        <v>80</v>
      </c>
      <c r="B11" s="66" t="s">
        <v>81</v>
      </c>
      <c r="C11" s="13">
        <v>118816</v>
      </c>
      <c r="D11" s="13">
        <v>118816</v>
      </c>
      <c r="E11" s="73"/>
    </row>
    <row r="12" spans="1:5" s="51" customFormat="1" ht="19.5" customHeight="1">
      <c r="A12" s="72" t="s">
        <v>82</v>
      </c>
      <c r="B12" s="66" t="s">
        <v>83</v>
      </c>
      <c r="C12" s="13">
        <v>11793084</v>
      </c>
      <c r="D12" s="13">
        <v>11793084</v>
      </c>
      <c r="E12" s="73"/>
    </row>
    <row r="13" spans="1:5" s="51" customFormat="1" ht="19.5" customHeight="1">
      <c r="A13" s="72" t="s">
        <v>84</v>
      </c>
      <c r="B13" s="66" t="s">
        <v>85</v>
      </c>
      <c r="C13" s="13">
        <v>4028934</v>
      </c>
      <c r="D13" s="13">
        <v>4028934</v>
      </c>
      <c r="E13" s="74"/>
    </row>
    <row r="14" spans="1:5" s="51" customFormat="1" ht="19.5" customHeight="1">
      <c r="A14" s="72" t="s">
        <v>86</v>
      </c>
      <c r="B14" s="66" t="s">
        <v>87</v>
      </c>
      <c r="C14" s="13">
        <v>1611573</v>
      </c>
      <c r="D14" s="13">
        <v>1611573</v>
      </c>
      <c r="E14" s="75"/>
    </row>
    <row r="15" spans="1:5" s="51" customFormat="1" ht="19.5" customHeight="1">
      <c r="A15" s="72" t="s">
        <v>88</v>
      </c>
      <c r="B15" s="66" t="s">
        <v>89</v>
      </c>
      <c r="C15" s="13">
        <v>1712297</v>
      </c>
      <c r="D15" s="13">
        <v>1712297</v>
      </c>
      <c r="E15" s="76"/>
    </row>
    <row r="16" spans="1:5" s="51" customFormat="1" ht="19.5" customHeight="1">
      <c r="A16" s="72" t="s">
        <v>90</v>
      </c>
      <c r="B16" s="66" t="s">
        <v>91</v>
      </c>
      <c r="C16" s="13">
        <v>986537</v>
      </c>
      <c r="D16" s="13">
        <v>986537</v>
      </c>
      <c r="E16" s="73"/>
    </row>
    <row r="17" spans="1:5" s="51" customFormat="1" ht="19.5" customHeight="1">
      <c r="A17" s="72" t="s">
        <v>92</v>
      </c>
      <c r="B17" s="77" t="s">
        <v>93</v>
      </c>
      <c r="C17" s="78">
        <v>2417360</v>
      </c>
      <c r="D17" s="78">
        <v>2417360</v>
      </c>
      <c r="E17" s="12"/>
    </row>
    <row r="18" spans="1:5" s="51" customFormat="1" ht="19.5" customHeight="1">
      <c r="A18" s="72" t="s">
        <v>94</v>
      </c>
      <c r="B18" s="66" t="s">
        <v>95</v>
      </c>
      <c r="C18" s="13">
        <v>3970800</v>
      </c>
      <c r="D18" s="13">
        <v>3970800</v>
      </c>
      <c r="E18" s="73"/>
    </row>
    <row r="19" spans="1:5" s="51" customFormat="1" ht="19.5" customHeight="1">
      <c r="A19" s="69" t="s">
        <v>96</v>
      </c>
      <c r="B19" s="79" t="s">
        <v>97</v>
      </c>
      <c r="C19" s="13">
        <f>C20+C21+C22+C23+C24+C25+C26+C27+C28+C29+C30+C31+C32+C33+C34+C35</f>
        <v>5943769</v>
      </c>
      <c r="D19" s="80"/>
      <c r="E19" s="13">
        <f>E20+E21+E22+E23+E24+E25+E26+E27+E28+E29+E30+E31+E32+E33+E34+E35</f>
        <v>5943769</v>
      </c>
    </row>
    <row r="20" spans="1:5" s="51" customFormat="1" ht="19.5" customHeight="1">
      <c r="A20" s="81" t="s">
        <v>98</v>
      </c>
      <c r="B20" s="82" t="s">
        <v>99</v>
      </c>
      <c r="C20" s="13">
        <v>1151250</v>
      </c>
      <c r="D20" s="71"/>
      <c r="E20" s="13">
        <v>1151250</v>
      </c>
    </row>
    <row r="21" spans="1:5" s="51" customFormat="1" ht="19.5" customHeight="1">
      <c r="A21" s="81" t="s">
        <v>100</v>
      </c>
      <c r="B21" s="83" t="s">
        <v>101</v>
      </c>
      <c r="C21" s="13">
        <v>92100</v>
      </c>
      <c r="D21" s="84"/>
      <c r="E21" s="13">
        <v>92100</v>
      </c>
    </row>
    <row r="22" spans="1:5" s="51" customFormat="1" ht="19.5" customHeight="1">
      <c r="A22" s="81" t="s">
        <v>102</v>
      </c>
      <c r="B22" s="83" t="s">
        <v>103</v>
      </c>
      <c r="C22" s="13">
        <v>230250</v>
      </c>
      <c r="D22" s="84"/>
      <c r="E22" s="13">
        <v>230250</v>
      </c>
    </row>
    <row r="23" spans="1:5" s="51" customFormat="1" ht="19.5" customHeight="1">
      <c r="A23" s="81" t="s">
        <v>104</v>
      </c>
      <c r="B23" s="83" t="s">
        <v>105</v>
      </c>
      <c r="C23" s="13">
        <v>368400</v>
      </c>
      <c r="D23" s="84"/>
      <c r="E23" s="13">
        <v>368400</v>
      </c>
    </row>
    <row r="24" spans="1:5" s="51" customFormat="1" ht="19.5" customHeight="1">
      <c r="A24" s="81" t="s">
        <v>106</v>
      </c>
      <c r="B24" s="83" t="s">
        <v>107</v>
      </c>
      <c r="C24" s="13">
        <v>92100</v>
      </c>
      <c r="D24" s="84"/>
      <c r="E24" s="13">
        <v>92100</v>
      </c>
    </row>
    <row r="25" spans="1:5" s="51" customFormat="1" ht="19.5" customHeight="1">
      <c r="A25" s="81" t="s">
        <v>108</v>
      </c>
      <c r="B25" s="83" t="s">
        <v>109</v>
      </c>
      <c r="C25" s="13">
        <v>92100</v>
      </c>
      <c r="D25" s="84"/>
      <c r="E25" s="13">
        <v>92100</v>
      </c>
    </row>
    <row r="26" spans="1:5" s="51" customFormat="1" ht="19.5" customHeight="1">
      <c r="A26" s="81" t="s">
        <v>110</v>
      </c>
      <c r="B26" s="83" t="s">
        <v>111</v>
      </c>
      <c r="C26" s="13">
        <v>1611750</v>
      </c>
      <c r="D26" s="84"/>
      <c r="E26" s="13">
        <v>1611750</v>
      </c>
    </row>
    <row r="27" spans="1:5" s="51" customFormat="1" ht="19.5" customHeight="1">
      <c r="A27" s="81" t="s">
        <v>112</v>
      </c>
      <c r="B27" s="83" t="s">
        <v>113</v>
      </c>
      <c r="C27" s="13">
        <v>189200</v>
      </c>
      <c r="D27" s="84"/>
      <c r="E27" s="13">
        <v>189200</v>
      </c>
    </row>
    <row r="28" spans="1:5" s="51" customFormat="1" ht="19.5" customHeight="1">
      <c r="A28" s="81" t="s">
        <v>114</v>
      </c>
      <c r="B28" s="83" t="s">
        <v>115</v>
      </c>
      <c r="C28" s="13">
        <v>276300</v>
      </c>
      <c r="D28" s="84"/>
      <c r="E28" s="13">
        <v>276300</v>
      </c>
    </row>
    <row r="29" spans="1:5" s="51" customFormat="1" ht="19.5" customHeight="1">
      <c r="A29" s="81" t="s">
        <v>116</v>
      </c>
      <c r="B29" s="83" t="s">
        <v>117</v>
      </c>
      <c r="C29" s="13">
        <v>154573</v>
      </c>
      <c r="D29" s="84"/>
      <c r="E29" s="13">
        <v>154573</v>
      </c>
    </row>
    <row r="30" spans="1:5" s="51" customFormat="1" ht="19.5" customHeight="1">
      <c r="A30" s="81" t="s">
        <v>118</v>
      </c>
      <c r="B30" s="83" t="s">
        <v>119</v>
      </c>
      <c r="C30" s="13">
        <v>276300</v>
      </c>
      <c r="D30" s="84"/>
      <c r="E30" s="13">
        <v>276300</v>
      </c>
    </row>
    <row r="31" spans="1:5" s="51" customFormat="1" ht="19.5" customHeight="1">
      <c r="A31" s="69" t="s">
        <v>120</v>
      </c>
      <c r="B31" s="77" t="s">
        <v>121</v>
      </c>
      <c r="C31" s="13">
        <v>103049</v>
      </c>
      <c r="D31" s="85"/>
      <c r="E31" s="13">
        <v>103049</v>
      </c>
    </row>
    <row r="32" spans="1:5" s="51" customFormat="1" ht="19.5" customHeight="1">
      <c r="A32" s="69" t="s">
        <v>122</v>
      </c>
      <c r="B32" s="77" t="s">
        <v>123</v>
      </c>
      <c r="C32" s="17">
        <v>309147</v>
      </c>
      <c r="D32" s="86"/>
      <c r="E32" s="17">
        <v>309147</v>
      </c>
    </row>
    <row r="33" spans="1:5" s="51" customFormat="1" ht="19.5" customHeight="1">
      <c r="A33" s="69" t="s">
        <v>124</v>
      </c>
      <c r="B33" s="77" t="s">
        <v>125</v>
      </c>
      <c r="C33" s="13">
        <v>560000</v>
      </c>
      <c r="D33" s="30"/>
      <c r="E33" s="13">
        <v>560000</v>
      </c>
    </row>
    <row r="34" spans="1:5" s="51" customFormat="1" ht="19.5" customHeight="1">
      <c r="A34" s="69" t="s">
        <v>126</v>
      </c>
      <c r="B34" s="77" t="s">
        <v>127</v>
      </c>
      <c r="C34" s="13">
        <v>207000</v>
      </c>
      <c r="D34" s="78"/>
      <c r="E34" s="13">
        <v>207000</v>
      </c>
    </row>
    <row r="35" spans="1:5" s="51" customFormat="1" ht="19.5" customHeight="1">
      <c r="A35" s="69" t="s">
        <v>128</v>
      </c>
      <c r="B35" s="77" t="s">
        <v>129</v>
      </c>
      <c r="C35" s="13">
        <v>230250</v>
      </c>
      <c r="D35" s="78"/>
      <c r="E35" s="13">
        <v>230250</v>
      </c>
    </row>
    <row r="36" spans="1:5" s="51" customFormat="1" ht="19.5" customHeight="1">
      <c r="A36" s="65" t="s">
        <v>130</v>
      </c>
      <c r="B36" s="66" t="s">
        <v>131</v>
      </c>
      <c r="C36" s="87">
        <f>C37+C38+C39</f>
        <v>3346712</v>
      </c>
      <c r="D36" s="87">
        <f>D37+D38+D39</f>
        <v>3346712</v>
      </c>
      <c r="E36" s="13"/>
    </row>
    <row r="37" spans="1:5" s="51" customFormat="1" ht="19.5" customHeight="1">
      <c r="A37" s="65" t="s">
        <v>132</v>
      </c>
      <c r="B37" s="77" t="s">
        <v>133</v>
      </c>
      <c r="C37" s="13">
        <v>2624312</v>
      </c>
      <c r="D37" s="13">
        <v>2624312</v>
      </c>
      <c r="E37" s="12"/>
    </row>
    <row r="38" spans="1:5" s="51" customFormat="1" ht="19.5" customHeight="1">
      <c r="A38" s="65" t="s">
        <v>134</v>
      </c>
      <c r="B38" s="77" t="s">
        <v>135</v>
      </c>
      <c r="C38" s="13">
        <v>571200</v>
      </c>
      <c r="D38" s="13">
        <v>571200</v>
      </c>
      <c r="E38" s="12"/>
    </row>
    <row r="39" spans="1:5" s="51" customFormat="1" ht="19.5" customHeight="1">
      <c r="A39" s="65" t="s">
        <v>136</v>
      </c>
      <c r="B39" s="77" t="s">
        <v>137</v>
      </c>
      <c r="C39" s="78">
        <v>151200</v>
      </c>
      <c r="D39" s="78">
        <v>151200</v>
      </c>
      <c r="E39" s="12"/>
    </row>
    <row r="40" s="7" customFormat="1" ht="15.75" customHeight="1">
      <c r="A40" s="7" t="s">
        <v>138</v>
      </c>
    </row>
    <row r="41" s="7" customFormat="1" ht="15.75" customHeight="1">
      <c r="A41" s="7" t="s">
        <v>139</v>
      </c>
    </row>
  </sheetData>
  <sheetProtection/>
  <mergeCells count="3">
    <mergeCell ref="A2:E2"/>
    <mergeCell ref="A5:B5"/>
    <mergeCell ref="C5:E5"/>
  </mergeCells>
  <conditionalFormatting sqref="C40:IV41">
    <cfRule type="expression" priority="1" dxfId="0" stopIfTrue="1">
      <formula>含公式的单元格</formula>
    </cfRule>
  </conditionalFormatting>
  <printOptions horizontalCentered="1"/>
  <pageMargins left="0.31" right="0.35" top="0.55" bottom="0.9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A1">
      <selection activeCell="I18" sqref="I18"/>
    </sheetView>
  </sheetViews>
  <sheetFormatPr defaultColWidth="6.8515625" defaultRowHeight="12.75" customHeight="1"/>
  <cols>
    <col min="1" max="6" width="25.7109375" style="1" customWidth="1"/>
    <col min="7" max="16384" width="6.8515625" style="1" customWidth="1"/>
  </cols>
  <sheetData>
    <row r="1" ht="19.5" customHeight="1">
      <c r="A1" s="2" t="s">
        <v>140</v>
      </c>
    </row>
    <row r="2" spans="1:6" s="1" customFormat="1" ht="24" customHeight="1">
      <c r="A2" s="52" t="s">
        <v>141</v>
      </c>
      <c r="B2" s="52"/>
      <c r="C2" s="52"/>
      <c r="D2" s="52"/>
      <c r="E2" s="52"/>
      <c r="F2" s="52"/>
    </row>
    <row r="3" spans="1:6" ht="19.5" customHeight="1">
      <c r="A3" s="53"/>
      <c r="B3" s="53"/>
      <c r="C3" s="53"/>
      <c r="D3" s="53"/>
      <c r="E3" s="53"/>
      <c r="F3" s="53"/>
    </row>
    <row r="4" spans="1:6" ht="19.5" customHeight="1">
      <c r="A4" s="51"/>
      <c r="B4" s="51"/>
      <c r="C4" s="51"/>
      <c r="D4" s="51"/>
      <c r="E4" s="51"/>
      <c r="F4" s="8" t="s">
        <v>3</v>
      </c>
    </row>
    <row r="5" spans="1:6" ht="30.75" customHeight="1">
      <c r="A5" s="25" t="s">
        <v>29</v>
      </c>
      <c r="B5" s="25"/>
      <c r="C5" s="25"/>
      <c r="D5" s="25"/>
      <c r="E5" s="25"/>
      <c r="F5" s="25"/>
    </row>
    <row r="6" spans="1:6" ht="24.75" customHeight="1">
      <c r="A6" s="25" t="s">
        <v>8</v>
      </c>
      <c r="B6" s="9" t="s">
        <v>142</v>
      </c>
      <c r="C6" s="25" t="s">
        <v>143</v>
      </c>
      <c r="D6" s="25"/>
      <c r="E6" s="25"/>
      <c r="F6" s="25" t="s">
        <v>144</v>
      </c>
    </row>
    <row r="7" spans="1:6" ht="36.75" customHeight="1">
      <c r="A7" s="25"/>
      <c r="B7" s="9"/>
      <c r="C7" s="25" t="s">
        <v>32</v>
      </c>
      <c r="D7" s="9" t="s">
        <v>145</v>
      </c>
      <c r="E7" s="9" t="s">
        <v>146</v>
      </c>
      <c r="F7" s="25"/>
    </row>
    <row r="8" spans="1:6" ht="36.75" customHeight="1">
      <c r="A8" s="54">
        <f>C8+F8</f>
        <v>836300</v>
      </c>
      <c r="B8" s="55">
        <v>0</v>
      </c>
      <c r="C8" s="54">
        <v>560000</v>
      </c>
      <c r="D8" s="55">
        <v>0</v>
      </c>
      <c r="E8" s="55">
        <v>560000</v>
      </c>
      <c r="F8" s="54">
        <v>276300</v>
      </c>
    </row>
    <row r="9" s="51" customFormat="1" ht="20.25" customHeight="1">
      <c r="A9" s="56" t="s">
        <v>147</v>
      </c>
    </row>
    <row r="10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59" bottom="0.55" header="0" footer="0"/>
  <pageSetup fitToHeight="1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F14" sqref="F14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5" width="13.421875" style="0" customWidth="1"/>
  </cols>
  <sheetData>
    <row r="1" ht="13.5">
      <c r="A1" s="36" t="s">
        <v>148</v>
      </c>
    </row>
    <row r="2" spans="1:5" ht="22.5">
      <c r="A2" s="37" t="s">
        <v>149</v>
      </c>
      <c r="B2" s="37"/>
      <c r="C2" s="37"/>
      <c r="D2" s="37"/>
      <c r="E2" s="37"/>
    </row>
    <row r="3" spans="1:5" ht="13.5">
      <c r="A3" s="45"/>
      <c r="B3" s="45"/>
      <c r="C3" s="45"/>
      <c r="D3" s="45"/>
      <c r="E3" s="45"/>
    </row>
    <row r="4" ht="13.5">
      <c r="E4" s="38" t="s">
        <v>3</v>
      </c>
    </row>
    <row r="5" spans="1:5" ht="21" customHeight="1">
      <c r="A5" s="40" t="s">
        <v>30</v>
      </c>
      <c r="B5" s="40" t="s">
        <v>31</v>
      </c>
      <c r="C5" s="40" t="s">
        <v>150</v>
      </c>
      <c r="D5" s="40"/>
      <c r="E5" s="40"/>
    </row>
    <row r="6" spans="1:5" ht="21" customHeight="1">
      <c r="A6" s="46"/>
      <c r="B6" s="46"/>
      <c r="C6" s="46" t="s">
        <v>8</v>
      </c>
      <c r="D6" s="46" t="s">
        <v>33</v>
      </c>
      <c r="E6" s="46" t="s">
        <v>34</v>
      </c>
    </row>
    <row r="7" spans="1:5" ht="22.5" customHeight="1">
      <c r="A7" s="47"/>
      <c r="B7" s="39" t="s">
        <v>151</v>
      </c>
      <c r="C7" s="41"/>
      <c r="D7" s="41"/>
      <c r="E7" s="41"/>
    </row>
    <row r="8" spans="1:5" ht="16.5" customHeight="1">
      <c r="A8" s="48"/>
      <c r="B8" s="41"/>
      <c r="C8" s="41"/>
      <c r="D8" s="41"/>
      <c r="E8" s="41"/>
    </row>
    <row r="9" spans="1:5" ht="18" customHeight="1">
      <c r="A9" s="49"/>
      <c r="B9" s="50"/>
      <c r="C9" s="50"/>
      <c r="D9" s="50"/>
      <c r="E9" s="50"/>
    </row>
    <row r="10" spans="1:5" ht="18" customHeight="1">
      <c r="A10" s="49"/>
      <c r="B10" s="50"/>
      <c r="C10" s="50"/>
      <c r="D10" s="50"/>
      <c r="E10" s="50"/>
    </row>
    <row r="11" spans="1:5" ht="18" customHeight="1">
      <c r="A11" s="49"/>
      <c r="B11" s="50"/>
      <c r="C11" s="50"/>
      <c r="D11" s="50"/>
      <c r="E11" s="50"/>
    </row>
    <row r="12" ht="13.5">
      <c r="A12" t="s">
        <v>152</v>
      </c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 topLeftCell="A1">
      <selection activeCell="A7" sqref="A7"/>
    </sheetView>
  </sheetViews>
  <sheetFormatPr defaultColWidth="9.00390625" defaultRowHeight="15"/>
  <cols>
    <col min="1" max="1" width="30.421875" style="0" customWidth="1"/>
    <col min="2" max="2" width="24.421875" style="0" customWidth="1"/>
    <col min="3" max="3" width="32.421875" style="0" customWidth="1"/>
    <col min="4" max="4" width="21.00390625" style="0" customWidth="1"/>
  </cols>
  <sheetData>
    <row r="1" ht="13.5">
      <c r="A1" s="36" t="s">
        <v>153</v>
      </c>
    </row>
    <row r="2" spans="1:4" ht="22.5">
      <c r="A2" s="37" t="s">
        <v>154</v>
      </c>
      <c r="B2" s="37"/>
      <c r="C2" s="37"/>
      <c r="D2" s="37"/>
    </row>
    <row r="4" ht="13.5">
      <c r="D4" s="38" t="s">
        <v>3</v>
      </c>
    </row>
    <row r="5" spans="1:4" ht="21.75" customHeight="1">
      <c r="A5" s="39" t="s">
        <v>4</v>
      </c>
      <c r="B5" s="40"/>
      <c r="C5" s="39" t="s">
        <v>5</v>
      </c>
      <c r="D5" s="40"/>
    </row>
    <row r="6" spans="1:4" ht="21.75" customHeight="1">
      <c r="A6" s="40" t="s">
        <v>6</v>
      </c>
      <c r="B6" s="40" t="s">
        <v>7</v>
      </c>
      <c r="C6" s="40" t="s">
        <v>6</v>
      </c>
      <c r="D6" s="40" t="s">
        <v>7</v>
      </c>
    </row>
    <row r="7" spans="1:4" ht="21.75" customHeight="1">
      <c r="A7" s="41" t="s">
        <v>155</v>
      </c>
      <c r="B7" s="42">
        <v>48378230</v>
      </c>
      <c r="C7" s="42" t="s">
        <v>15</v>
      </c>
      <c r="D7" s="43">
        <v>8462907</v>
      </c>
    </row>
    <row r="8" spans="1:4" ht="21.75" customHeight="1">
      <c r="A8" s="41" t="s">
        <v>156</v>
      </c>
      <c r="B8" s="42"/>
      <c r="C8" s="42" t="s">
        <v>17</v>
      </c>
      <c r="D8" s="43">
        <v>2203497</v>
      </c>
    </row>
    <row r="9" spans="1:4" ht="21.75" customHeight="1">
      <c r="A9" s="41" t="s">
        <v>157</v>
      </c>
      <c r="B9" s="42"/>
      <c r="C9" s="42" t="s">
        <v>19</v>
      </c>
      <c r="D9" s="43">
        <v>35294466</v>
      </c>
    </row>
    <row r="10" spans="1:4" ht="21.75" customHeight="1">
      <c r="A10" s="41" t="s">
        <v>158</v>
      </c>
      <c r="B10" s="42"/>
      <c r="C10" s="42" t="s">
        <v>20</v>
      </c>
      <c r="D10" s="43">
        <v>2417360</v>
      </c>
    </row>
    <row r="11" spans="1:2" ht="21.75" customHeight="1">
      <c r="A11" s="41" t="s">
        <v>159</v>
      </c>
      <c r="B11" s="42"/>
    </row>
    <row r="12" spans="1:4" ht="21.75" customHeight="1">
      <c r="A12" s="41" t="s">
        <v>160</v>
      </c>
      <c r="B12" s="42"/>
      <c r="C12" s="42"/>
      <c r="D12" s="43"/>
    </row>
    <row r="13" spans="1:4" ht="21.75" customHeight="1">
      <c r="A13" s="41"/>
      <c r="B13" s="42"/>
      <c r="C13" s="42"/>
      <c r="D13" s="43"/>
    </row>
    <row r="14" spans="1:4" ht="21.75" customHeight="1">
      <c r="A14" s="41"/>
      <c r="B14" s="42"/>
      <c r="C14" s="42"/>
      <c r="D14" s="43"/>
    </row>
    <row r="15" spans="1:4" ht="21.75" customHeight="1">
      <c r="A15" s="40" t="s">
        <v>161</v>
      </c>
      <c r="B15" s="42">
        <v>48378230</v>
      </c>
      <c r="C15" s="44" t="s">
        <v>162</v>
      </c>
      <c r="D15" s="43">
        <f>D7+D8+D9+D10</f>
        <v>48378230</v>
      </c>
    </row>
    <row r="16" spans="1:4" ht="21.75" customHeight="1">
      <c r="A16" s="41" t="s">
        <v>163</v>
      </c>
      <c r="B16" s="42"/>
      <c r="C16" s="42" t="s">
        <v>164</v>
      </c>
      <c r="D16" s="43"/>
    </row>
    <row r="17" spans="1:4" ht="21.75" customHeight="1">
      <c r="A17" s="41" t="s">
        <v>165</v>
      </c>
      <c r="B17" s="42"/>
      <c r="C17" s="42"/>
      <c r="D17" s="43"/>
    </row>
    <row r="18" spans="1:4" ht="21.75" customHeight="1">
      <c r="A18" s="40" t="s">
        <v>23</v>
      </c>
      <c r="B18" s="42">
        <v>48378230</v>
      </c>
      <c r="C18" s="44" t="s">
        <v>24</v>
      </c>
      <c r="D18" s="42">
        <v>48378230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Zeros="0" zoomScale="80" zoomScaleNormal="80" workbookViewId="0" topLeftCell="A1">
      <selection activeCell="H27" sqref="H27"/>
    </sheetView>
  </sheetViews>
  <sheetFormatPr defaultColWidth="6.8515625" defaultRowHeight="12.75" customHeight="1"/>
  <cols>
    <col min="1" max="1" width="14.421875" style="1" customWidth="1"/>
    <col min="2" max="2" width="35.28125" style="1" customWidth="1"/>
    <col min="3" max="3" width="17.00390625" style="1" customWidth="1"/>
    <col min="4" max="4" width="10.421875" style="1" customWidth="1"/>
    <col min="5" max="5" width="18.57421875" style="1" customWidth="1"/>
    <col min="6" max="12" width="12.57421875" style="1" customWidth="1"/>
    <col min="13" max="16384" width="6.8515625" style="1" customWidth="1"/>
  </cols>
  <sheetData>
    <row r="1" spans="1:12" ht="19.5" customHeight="1">
      <c r="A1" s="2" t="s">
        <v>166</v>
      </c>
      <c r="L1" s="32"/>
    </row>
    <row r="2" spans="1:12" ht="27" customHeight="1">
      <c r="A2" s="3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33" t="s">
        <v>3</v>
      </c>
    </row>
    <row r="4" spans="1:12" ht="19.5" customHeight="1">
      <c r="A4" s="25" t="s">
        <v>168</v>
      </c>
      <c r="B4" s="25"/>
      <c r="C4" s="26" t="s">
        <v>8</v>
      </c>
      <c r="D4" s="9" t="s">
        <v>165</v>
      </c>
      <c r="E4" s="9" t="s">
        <v>155</v>
      </c>
      <c r="F4" s="9" t="s">
        <v>156</v>
      </c>
      <c r="G4" s="9" t="s">
        <v>157</v>
      </c>
      <c r="H4" s="25" t="s">
        <v>158</v>
      </c>
      <c r="I4" s="25"/>
      <c r="J4" s="9" t="s">
        <v>159</v>
      </c>
      <c r="K4" s="9" t="s">
        <v>160</v>
      </c>
      <c r="L4" s="34" t="s">
        <v>163</v>
      </c>
    </row>
    <row r="5" spans="1:12" ht="28.5">
      <c r="A5" s="27" t="s">
        <v>30</v>
      </c>
      <c r="B5" s="27" t="s">
        <v>31</v>
      </c>
      <c r="C5" s="28"/>
      <c r="D5" s="28"/>
      <c r="E5" s="28"/>
      <c r="F5" s="28"/>
      <c r="G5" s="28"/>
      <c r="H5" s="29" t="s">
        <v>169</v>
      </c>
      <c r="I5" s="29" t="s">
        <v>170</v>
      </c>
      <c r="J5" s="28"/>
      <c r="K5" s="28"/>
      <c r="L5" s="28"/>
    </row>
    <row r="6" spans="1:12" ht="19.5" customHeight="1">
      <c r="A6" s="14"/>
      <c r="B6" s="15" t="s">
        <v>8</v>
      </c>
      <c r="C6" s="13">
        <f>C7+C13+C16+C21</f>
        <v>48378230</v>
      </c>
      <c r="D6" s="13">
        <f>D7+D12+D21</f>
        <v>0</v>
      </c>
      <c r="E6" s="13">
        <f>E7+E13+E16+E21</f>
        <v>48378230</v>
      </c>
      <c r="F6" s="30"/>
      <c r="G6" s="30"/>
      <c r="H6" s="30"/>
      <c r="I6" s="30"/>
      <c r="J6" s="13"/>
      <c r="K6" s="35"/>
      <c r="L6" s="35">
        <v>0</v>
      </c>
    </row>
    <row r="7" spans="1:12" ht="19.5" customHeight="1">
      <c r="A7" s="14" t="s">
        <v>35</v>
      </c>
      <c r="B7" s="15" t="s">
        <v>15</v>
      </c>
      <c r="C7" s="13">
        <f>C8</f>
        <v>8462907</v>
      </c>
      <c r="D7" s="13"/>
      <c r="E7" s="13">
        <f>E8</f>
        <v>8462907</v>
      </c>
      <c r="F7" s="30"/>
      <c r="G7" s="30"/>
      <c r="H7" s="30"/>
      <c r="I7" s="30"/>
      <c r="J7" s="13"/>
      <c r="K7" s="35"/>
      <c r="L7" s="35">
        <v>0</v>
      </c>
    </row>
    <row r="8" spans="1:12" ht="19.5" customHeight="1">
      <c r="A8" s="14" t="s">
        <v>36</v>
      </c>
      <c r="B8" s="15" t="s">
        <v>37</v>
      </c>
      <c r="C8" s="13">
        <f>C9+C10+C11</f>
        <v>8462907</v>
      </c>
      <c r="D8" s="13"/>
      <c r="E8" s="13">
        <f>E9+E10+E11</f>
        <v>8462907</v>
      </c>
      <c r="F8" s="30"/>
      <c r="G8" s="30"/>
      <c r="H8" s="30"/>
      <c r="I8" s="30"/>
      <c r="J8" s="13"/>
      <c r="K8" s="35"/>
      <c r="L8" s="35">
        <v>0</v>
      </c>
    </row>
    <row r="9" spans="1:12" ht="19.5" customHeight="1">
      <c r="A9" s="14" t="s">
        <v>171</v>
      </c>
      <c r="B9" s="15" t="s">
        <v>39</v>
      </c>
      <c r="C9" s="13">
        <v>4028934</v>
      </c>
      <c r="D9" s="13"/>
      <c r="E9" s="13">
        <v>4028934</v>
      </c>
      <c r="F9" s="30"/>
      <c r="G9" s="30"/>
      <c r="H9" s="30"/>
      <c r="I9" s="30"/>
      <c r="J9" s="13"/>
      <c r="K9" s="35"/>
      <c r="L9" s="35"/>
    </row>
    <row r="10" spans="1:12" ht="19.5" customHeight="1">
      <c r="A10" s="14" t="s">
        <v>40</v>
      </c>
      <c r="B10" s="15" t="s">
        <v>41</v>
      </c>
      <c r="C10" s="13">
        <v>1611573</v>
      </c>
      <c r="D10" s="13"/>
      <c r="E10" s="13">
        <v>1611573</v>
      </c>
      <c r="F10" s="30"/>
      <c r="G10" s="30"/>
      <c r="H10" s="30"/>
      <c r="I10" s="30"/>
      <c r="J10" s="13"/>
      <c r="K10" s="35"/>
      <c r="L10" s="35">
        <v>0</v>
      </c>
    </row>
    <row r="11" spans="1:12" ht="19.5" customHeight="1">
      <c r="A11" s="14" t="s">
        <v>42</v>
      </c>
      <c r="B11" s="15" t="s">
        <v>172</v>
      </c>
      <c r="C11" s="13">
        <v>2822400</v>
      </c>
      <c r="D11" s="13"/>
      <c r="E11" s="13">
        <v>2822400</v>
      </c>
      <c r="F11" s="30"/>
      <c r="G11" s="30"/>
      <c r="H11" s="30"/>
      <c r="I11" s="30"/>
      <c r="J11" s="13"/>
      <c r="K11" s="35"/>
      <c r="L11" s="35"/>
    </row>
    <row r="12" spans="1:12" ht="19.5" customHeight="1">
      <c r="A12" s="14" t="s">
        <v>44</v>
      </c>
      <c r="B12" s="15" t="s">
        <v>17</v>
      </c>
      <c r="C12" s="13">
        <f>C13</f>
        <v>2203497</v>
      </c>
      <c r="D12" s="13">
        <f>D13+D14+D15</f>
        <v>0</v>
      </c>
      <c r="E12" s="13">
        <f>E13</f>
        <v>2203497</v>
      </c>
      <c r="F12" s="30"/>
      <c r="G12" s="30"/>
      <c r="H12" s="30"/>
      <c r="I12" s="30"/>
      <c r="J12" s="13"/>
      <c r="K12" s="35"/>
      <c r="L12" s="35">
        <v>0</v>
      </c>
    </row>
    <row r="13" spans="1:12" ht="19.5" customHeight="1">
      <c r="A13" s="14" t="s">
        <v>45</v>
      </c>
      <c r="B13" s="15" t="s">
        <v>46</v>
      </c>
      <c r="C13" s="17">
        <f>C14+C15</f>
        <v>2203497</v>
      </c>
      <c r="D13" s="17">
        <f>D14+D15</f>
        <v>0</v>
      </c>
      <c r="E13" s="17">
        <f>E14+E15</f>
        <v>2203497</v>
      </c>
      <c r="F13" s="30"/>
      <c r="G13" s="30"/>
      <c r="H13" s="30"/>
      <c r="I13" s="30"/>
      <c r="J13" s="13"/>
      <c r="K13" s="35"/>
      <c r="L13" s="35">
        <v>0</v>
      </c>
    </row>
    <row r="14" spans="1:12" ht="19.5" customHeight="1">
      <c r="A14" s="14" t="s">
        <v>47</v>
      </c>
      <c r="B14" s="15" t="s">
        <v>48</v>
      </c>
      <c r="C14" s="13">
        <v>172757</v>
      </c>
      <c r="D14" s="13"/>
      <c r="E14" s="13">
        <v>172757</v>
      </c>
      <c r="F14" s="30"/>
      <c r="G14" s="30"/>
      <c r="H14" s="30"/>
      <c r="I14" s="30"/>
      <c r="J14" s="13"/>
      <c r="K14" s="35"/>
      <c r="L14" s="35">
        <v>0</v>
      </c>
    </row>
    <row r="15" spans="1:12" ht="19.5" customHeight="1">
      <c r="A15" s="14" t="s">
        <v>173</v>
      </c>
      <c r="B15" s="15" t="s">
        <v>50</v>
      </c>
      <c r="C15" s="13">
        <v>2030740</v>
      </c>
      <c r="D15" s="13"/>
      <c r="E15" s="13">
        <v>2030740</v>
      </c>
      <c r="F15" s="30"/>
      <c r="G15" s="30"/>
      <c r="H15" s="30"/>
      <c r="I15" s="30"/>
      <c r="J15" s="13"/>
      <c r="K15" s="35"/>
      <c r="L15" s="35">
        <v>0</v>
      </c>
    </row>
    <row r="16" spans="1:12" ht="19.5" customHeight="1">
      <c r="A16" s="18" t="s">
        <v>51</v>
      </c>
      <c r="B16" s="19" t="s">
        <v>19</v>
      </c>
      <c r="C16" s="20">
        <f>C17</f>
        <v>35294466</v>
      </c>
      <c r="D16" s="13"/>
      <c r="E16" s="20">
        <f>E17</f>
        <v>35294466</v>
      </c>
      <c r="F16" s="20"/>
      <c r="G16" s="30"/>
      <c r="H16" s="30"/>
      <c r="I16" s="30"/>
      <c r="J16" s="13"/>
      <c r="K16" s="35"/>
      <c r="L16" s="35"/>
    </row>
    <row r="17" spans="1:12" ht="19.5" customHeight="1">
      <c r="A17" s="18" t="s">
        <v>52</v>
      </c>
      <c r="B17" s="21" t="s">
        <v>53</v>
      </c>
      <c r="C17" s="20">
        <f>C18+C19+C20</f>
        <v>35294466</v>
      </c>
      <c r="D17" s="13"/>
      <c r="E17" s="20">
        <f>E18+E19+E20</f>
        <v>35294466</v>
      </c>
      <c r="F17" s="20"/>
      <c r="G17" s="30"/>
      <c r="H17" s="30"/>
      <c r="I17" s="30"/>
      <c r="J17" s="13"/>
      <c r="K17" s="35"/>
      <c r="L17" s="35"/>
    </row>
    <row r="18" spans="1:12" ht="19.5" customHeight="1">
      <c r="A18" s="22" t="s">
        <v>54</v>
      </c>
      <c r="B18" s="21" t="s">
        <v>55</v>
      </c>
      <c r="C18" s="20">
        <v>2922121</v>
      </c>
      <c r="D18" s="13"/>
      <c r="E18" s="20">
        <v>2922121</v>
      </c>
      <c r="F18" s="31"/>
      <c r="G18" s="30"/>
      <c r="H18" s="30"/>
      <c r="I18" s="30"/>
      <c r="J18" s="13"/>
      <c r="K18" s="35"/>
      <c r="L18" s="35"/>
    </row>
    <row r="19" spans="1:12" ht="19.5" customHeight="1">
      <c r="A19" s="22" t="s">
        <v>56</v>
      </c>
      <c r="B19" s="21" t="s">
        <v>57</v>
      </c>
      <c r="C19" s="20">
        <v>32272345</v>
      </c>
      <c r="D19" s="13"/>
      <c r="E19" s="20">
        <v>32272345</v>
      </c>
      <c r="F19" s="31"/>
      <c r="G19" s="30"/>
      <c r="H19" s="30"/>
      <c r="I19" s="30"/>
      <c r="J19" s="13"/>
      <c r="K19" s="35"/>
      <c r="L19" s="35"/>
    </row>
    <row r="20" spans="1:12" ht="19.5" customHeight="1">
      <c r="A20" s="22" t="s">
        <v>58</v>
      </c>
      <c r="B20" s="21" t="s">
        <v>59</v>
      </c>
      <c r="C20" s="20">
        <v>100000</v>
      </c>
      <c r="D20" s="13"/>
      <c r="E20" s="20">
        <v>100000</v>
      </c>
      <c r="G20" s="30"/>
      <c r="H20" s="30"/>
      <c r="I20" s="30"/>
      <c r="J20" s="13"/>
      <c r="K20" s="35"/>
      <c r="L20" s="35"/>
    </row>
    <row r="21" spans="1:12" ht="19.5" customHeight="1">
      <c r="A21" s="14" t="s">
        <v>60</v>
      </c>
      <c r="B21" s="15" t="s">
        <v>20</v>
      </c>
      <c r="C21" s="13">
        <f>C23</f>
        <v>2417360</v>
      </c>
      <c r="D21" s="13">
        <f>D23</f>
        <v>0</v>
      </c>
      <c r="E21" s="13">
        <f>E23</f>
        <v>2417360</v>
      </c>
      <c r="F21" s="30"/>
      <c r="G21" s="30"/>
      <c r="H21" s="30"/>
      <c r="I21" s="30"/>
      <c r="J21" s="13"/>
      <c r="K21" s="35"/>
      <c r="L21" s="35">
        <v>0</v>
      </c>
    </row>
    <row r="22" spans="1:12" ht="19.5" customHeight="1">
      <c r="A22" s="14" t="s">
        <v>61</v>
      </c>
      <c r="B22" s="15" t="s">
        <v>62</v>
      </c>
      <c r="C22" s="13">
        <f>C23</f>
        <v>2417360</v>
      </c>
      <c r="D22" s="13"/>
      <c r="E22" s="13">
        <f>E23</f>
        <v>2417360</v>
      </c>
      <c r="F22" s="30"/>
      <c r="G22" s="30"/>
      <c r="H22" s="30"/>
      <c r="I22" s="30"/>
      <c r="J22" s="13"/>
      <c r="K22" s="35"/>
      <c r="L22" s="35">
        <v>0</v>
      </c>
    </row>
    <row r="23" spans="1:12" ht="19.5" customHeight="1">
      <c r="A23" s="14" t="s">
        <v>63</v>
      </c>
      <c r="B23" s="15" t="s">
        <v>64</v>
      </c>
      <c r="C23" s="13">
        <v>2417360</v>
      </c>
      <c r="D23" s="13"/>
      <c r="E23" s="13">
        <v>2417360</v>
      </c>
      <c r="F23" s="30"/>
      <c r="G23" s="30"/>
      <c r="H23" s="30"/>
      <c r="I23" s="30"/>
      <c r="J23" s="13"/>
      <c r="K23" s="35"/>
      <c r="L23" s="35">
        <v>0</v>
      </c>
    </row>
    <row r="24" ht="21" customHeight="1"/>
    <row r="25" ht="21" customHeight="1"/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2" bottom="0.23999999999999996" header="0" footer="0"/>
  <pageSetup fitToHeight="1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Zeros="0" zoomScale="80" zoomScaleNormal="80" workbookViewId="0" topLeftCell="A1">
      <selection activeCell="J38" sqref="J38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5" width="15.57421875" style="1" customWidth="1"/>
    <col min="6" max="8" width="18.00390625" style="1" customWidth="1"/>
    <col min="9" max="16384" width="6.8515625" style="1" customWidth="1"/>
  </cols>
  <sheetData>
    <row r="1" ht="19.5" customHeight="1">
      <c r="A1" s="2" t="s">
        <v>174</v>
      </c>
    </row>
    <row r="2" spans="1:8" ht="24" customHeight="1">
      <c r="A2" s="3" t="s">
        <v>175</v>
      </c>
      <c r="B2" s="3"/>
      <c r="C2" s="3"/>
      <c r="D2" s="3"/>
      <c r="E2" s="3"/>
      <c r="F2" s="3"/>
      <c r="G2" s="3"/>
      <c r="H2" s="3"/>
    </row>
    <row r="3" spans="1:8" ht="19.5" customHeight="1">
      <c r="A3" s="4"/>
      <c r="B3" s="5"/>
      <c r="C3" s="5"/>
      <c r="D3" s="5"/>
      <c r="E3" s="5"/>
      <c r="F3" s="5"/>
      <c r="G3" s="5"/>
      <c r="H3" s="6"/>
    </row>
    <row r="4" spans="1:8" ht="19.5" customHeight="1">
      <c r="A4" s="7"/>
      <c r="B4" s="7"/>
      <c r="C4" s="7"/>
      <c r="D4" s="7"/>
      <c r="E4" s="7"/>
      <c r="F4" s="7"/>
      <c r="G4" s="7"/>
      <c r="H4" s="8" t="s">
        <v>3</v>
      </c>
    </row>
    <row r="5" spans="1:8" ht="29.25" customHeight="1">
      <c r="A5" s="9" t="s">
        <v>30</v>
      </c>
      <c r="B5" s="9" t="s">
        <v>31</v>
      </c>
      <c r="C5" s="9" t="s">
        <v>8</v>
      </c>
      <c r="D5" s="9" t="s">
        <v>33</v>
      </c>
      <c r="E5" s="9" t="s">
        <v>34</v>
      </c>
      <c r="F5" s="9" t="s">
        <v>176</v>
      </c>
      <c r="G5" s="9" t="s">
        <v>177</v>
      </c>
      <c r="H5" s="9" t="s">
        <v>178</v>
      </c>
    </row>
    <row r="6" spans="1:8" ht="19.5" customHeight="1">
      <c r="A6" s="10"/>
      <c r="B6" s="11" t="s">
        <v>8</v>
      </c>
      <c r="C6" s="12">
        <f>D6+E6</f>
        <v>48378230</v>
      </c>
      <c r="D6" s="13">
        <f>D7+D12+D21+D26</f>
        <v>48278230</v>
      </c>
      <c r="E6" s="12">
        <f>E21</f>
        <v>100000</v>
      </c>
      <c r="F6" s="12"/>
      <c r="G6" s="12">
        <v>0</v>
      </c>
      <c r="H6" s="12">
        <v>0</v>
      </c>
    </row>
    <row r="7" spans="1:8" ht="19.5" customHeight="1">
      <c r="A7" s="14" t="s">
        <v>35</v>
      </c>
      <c r="B7" s="15" t="s">
        <v>15</v>
      </c>
      <c r="C7" s="12">
        <f aca="true" t="shared" si="0" ref="C7:C28">D7+E7</f>
        <v>8462907</v>
      </c>
      <c r="D7" s="13">
        <f>D8</f>
        <v>8462907</v>
      </c>
      <c r="E7" s="13"/>
      <c r="F7" s="12"/>
      <c r="G7" s="12"/>
      <c r="H7" s="12"/>
    </row>
    <row r="8" spans="1:8" ht="19.5" customHeight="1">
      <c r="A8" s="14" t="s">
        <v>36</v>
      </c>
      <c r="B8" s="15" t="s">
        <v>37</v>
      </c>
      <c r="C8" s="12">
        <f t="shared" si="0"/>
        <v>8462907</v>
      </c>
      <c r="D8" s="13">
        <f>D9+D10+D11</f>
        <v>8462907</v>
      </c>
      <c r="E8" s="13"/>
      <c r="F8" s="12"/>
      <c r="G8" s="12"/>
      <c r="H8" s="12"/>
    </row>
    <row r="9" spans="1:8" ht="19.5" customHeight="1">
      <c r="A9" s="16" t="s">
        <v>171</v>
      </c>
      <c r="B9" s="15" t="s">
        <v>39</v>
      </c>
      <c r="C9" s="12">
        <f t="shared" si="0"/>
        <v>4028934</v>
      </c>
      <c r="D9" s="13">
        <v>4028934</v>
      </c>
      <c r="E9" s="13"/>
      <c r="F9" s="12"/>
      <c r="G9" s="12"/>
      <c r="H9" s="12"/>
    </row>
    <row r="10" spans="1:8" ht="19.5" customHeight="1">
      <c r="A10" s="16" t="s">
        <v>179</v>
      </c>
      <c r="B10" s="15" t="s">
        <v>41</v>
      </c>
      <c r="C10" s="12">
        <f t="shared" si="0"/>
        <v>1611573</v>
      </c>
      <c r="D10" s="13">
        <v>1611573</v>
      </c>
      <c r="E10" s="13"/>
      <c r="F10" s="12"/>
      <c r="G10" s="12"/>
      <c r="H10" s="12"/>
    </row>
    <row r="11" spans="1:8" ht="19.5" customHeight="1">
      <c r="A11" s="16" t="s">
        <v>42</v>
      </c>
      <c r="B11" s="15" t="s">
        <v>172</v>
      </c>
      <c r="C11" s="12">
        <f t="shared" si="0"/>
        <v>2822400</v>
      </c>
      <c r="D11" s="13">
        <v>2822400</v>
      </c>
      <c r="E11" s="13"/>
      <c r="F11" s="12"/>
      <c r="G11" s="12"/>
      <c r="H11" s="12"/>
    </row>
    <row r="12" spans="1:8" ht="19.5" customHeight="1">
      <c r="A12" s="14" t="s">
        <v>44</v>
      </c>
      <c r="B12" s="15" t="s">
        <v>17</v>
      </c>
      <c r="C12" s="12">
        <f t="shared" si="0"/>
        <v>2203497</v>
      </c>
      <c r="D12" s="13">
        <f>D13</f>
        <v>2203497</v>
      </c>
      <c r="E12" s="13"/>
      <c r="F12" s="12"/>
      <c r="G12" s="12"/>
      <c r="H12" s="12"/>
    </row>
    <row r="13" spans="1:8" ht="19.5" customHeight="1">
      <c r="A13" s="14" t="s">
        <v>45</v>
      </c>
      <c r="B13" s="15" t="s">
        <v>46</v>
      </c>
      <c r="C13" s="12">
        <f t="shared" si="0"/>
        <v>2203497</v>
      </c>
      <c r="D13" s="17">
        <f>D19+D20</f>
        <v>2203497</v>
      </c>
      <c r="E13" s="17"/>
      <c r="F13" s="12"/>
      <c r="G13" s="12"/>
      <c r="H13" s="12"/>
    </row>
    <row r="14" spans="1:8" ht="19.5" customHeight="1" hidden="1">
      <c r="A14" s="14" t="s">
        <v>47</v>
      </c>
      <c r="B14" s="15" t="s">
        <v>48</v>
      </c>
      <c r="C14" s="12">
        <f t="shared" si="0"/>
        <v>172757</v>
      </c>
      <c r="D14" s="13">
        <v>172757</v>
      </c>
      <c r="E14" s="13"/>
      <c r="F14" s="12"/>
      <c r="G14" s="12"/>
      <c r="H14" s="12"/>
    </row>
    <row r="15" spans="1:8" ht="19.5" customHeight="1" hidden="1">
      <c r="A15" s="14" t="s">
        <v>173</v>
      </c>
      <c r="B15" s="15" t="s">
        <v>50</v>
      </c>
      <c r="C15" s="12">
        <f t="shared" si="0"/>
        <v>2030740</v>
      </c>
      <c r="D15" s="13">
        <v>2030740</v>
      </c>
      <c r="E15" s="13"/>
      <c r="F15" s="12"/>
      <c r="G15" s="12"/>
      <c r="H15" s="12"/>
    </row>
    <row r="16" spans="1:8" ht="19.5" customHeight="1" hidden="1">
      <c r="A16" s="18" t="s">
        <v>51</v>
      </c>
      <c r="B16" s="19" t="s">
        <v>19</v>
      </c>
      <c r="C16" s="12">
        <f t="shared" si="0"/>
        <v>3194878</v>
      </c>
      <c r="D16" s="20">
        <f>D17</f>
        <v>3194878</v>
      </c>
      <c r="E16" s="20"/>
      <c r="F16" s="12"/>
      <c r="G16" s="12"/>
      <c r="H16" s="12"/>
    </row>
    <row r="17" spans="1:8" ht="19.5" customHeight="1" hidden="1">
      <c r="A17" s="18" t="s">
        <v>52</v>
      </c>
      <c r="B17" s="21" t="s">
        <v>53</v>
      </c>
      <c r="C17" s="12">
        <f t="shared" si="0"/>
        <v>3194878</v>
      </c>
      <c r="D17" s="20">
        <f>D18+D19+E25</f>
        <v>3194878</v>
      </c>
      <c r="E17" s="20"/>
      <c r="F17" s="12"/>
      <c r="G17" s="12"/>
      <c r="H17" s="12"/>
    </row>
    <row r="18" spans="1:8" ht="19.5" customHeight="1" hidden="1">
      <c r="A18" s="22" t="s">
        <v>54</v>
      </c>
      <c r="B18" s="21" t="s">
        <v>55</v>
      </c>
      <c r="C18" s="12">
        <f t="shared" si="0"/>
        <v>2922121</v>
      </c>
      <c r="D18" s="20">
        <v>2922121</v>
      </c>
      <c r="E18" s="20"/>
      <c r="F18" s="12"/>
      <c r="G18" s="12"/>
      <c r="H18" s="12"/>
    </row>
    <row r="19" spans="1:8" ht="19.5" customHeight="1">
      <c r="A19" s="14" t="s">
        <v>47</v>
      </c>
      <c r="B19" s="15" t="s">
        <v>48</v>
      </c>
      <c r="C19" s="12">
        <f t="shared" si="0"/>
        <v>172757</v>
      </c>
      <c r="D19" s="13">
        <v>172757</v>
      </c>
      <c r="E19" s="20"/>
      <c r="F19" s="12"/>
      <c r="G19" s="12"/>
      <c r="H19" s="12"/>
    </row>
    <row r="20" spans="1:8" ht="19.5" customHeight="1">
      <c r="A20" s="14" t="s">
        <v>173</v>
      </c>
      <c r="B20" s="15" t="s">
        <v>50</v>
      </c>
      <c r="C20" s="12">
        <f t="shared" si="0"/>
        <v>2030740</v>
      </c>
      <c r="D20" s="13">
        <v>2030740</v>
      </c>
      <c r="E20" s="20"/>
      <c r="F20" s="12"/>
      <c r="G20" s="12"/>
      <c r="H20" s="12"/>
    </row>
    <row r="21" spans="1:8" ht="19.5" customHeight="1">
      <c r="A21" s="18" t="s">
        <v>51</v>
      </c>
      <c r="B21" s="19" t="s">
        <v>19</v>
      </c>
      <c r="C21" s="12">
        <f t="shared" si="0"/>
        <v>35294466</v>
      </c>
      <c r="D21" s="23">
        <f>D22</f>
        <v>35194466</v>
      </c>
      <c r="E21" s="20">
        <f>E22</f>
        <v>100000</v>
      </c>
      <c r="F21" s="12"/>
      <c r="G21" s="12"/>
      <c r="H21" s="12"/>
    </row>
    <row r="22" spans="1:8" ht="19.5" customHeight="1">
      <c r="A22" s="18" t="s">
        <v>52</v>
      </c>
      <c r="B22" s="21" t="s">
        <v>53</v>
      </c>
      <c r="C22" s="12">
        <f t="shared" si="0"/>
        <v>35294466</v>
      </c>
      <c r="D22" s="23">
        <f>D23+D24</f>
        <v>35194466</v>
      </c>
      <c r="E22" s="20">
        <f>E23+E24+E25</f>
        <v>100000</v>
      </c>
      <c r="F22" s="12"/>
      <c r="G22" s="12"/>
      <c r="H22" s="12"/>
    </row>
    <row r="23" spans="1:8" ht="19.5" customHeight="1">
      <c r="A23" s="22" t="s">
        <v>54</v>
      </c>
      <c r="B23" s="21" t="s">
        <v>55</v>
      </c>
      <c r="C23" s="12">
        <f t="shared" si="0"/>
        <v>2922121</v>
      </c>
      <c r="D23" s="20">
        <v>2922121</v>
      </c>
      <c r="E23" s="20"/>
      <c r="F23" s="12"/>
      <c r="G23" s="12"/>
      <c r="H23" s="12"/>
    </row>
    <row r="24" spans="1:8" ht="19.5" customHeight="1">
      <c r="A24" s="22" t="s">
        <v>56</v>
      </c>
      <c r="B24" s="21" t="s">
        <v>57</v>
      </c>
      <c r="C24" s="12">
        <f t="shared" si="0"/>
        <v>32272345</v>
      </c>
      <c r="D24" s="20">
        <v>32272345</v>
      </c>
      <c r="E24" s="20"/>
      <c r="F24" s="12"/>
      <c r="G24" s="12"/>
      <c r="H24" s="12"/>
    </row>
    <row r="25" spans="1:8" ht="19.5" customHeight="1">
      <c r="A25" s="22" t="s">
        <v>58</v>
      </c>
      <c r="B25" s="21" t="s">
        <v>59</v>
      </c>
      <c r="C25" s="12">
        <f t="shared" si="0"/>
        <v>100000</v>
      </c>
      <c r="D25" s="13"/>
      <c r="E25" s="20">
        <v>100000</v>
      </c>
      <c r="F25" s="12"/>
      <c r="G25" s="12"/>
      <c r="H25" s="12"/>
    </row>
    <row r="26" spans="1:8" ht="19.5" customHeight="1">
      <c r="A26" s="14" t="s">
        <v>60</v>
      </c>
      <c r="B26" s="15" t="s">
        <v>20</v>
      </c>
      <c r="C26" s="12">
        <f t="shared" si="0"/>
        <v>2417360</v>
      </c>
      <c r="D26" s="13">
        <f>D28</f>
        <v>2417360</v>
      </c>
      <c r="E26" s="13"/>
      <c r="F26" s="12"/>
      <c r="G26" s="12"/>
      <c r="H26" s="12"/>
    </row>
    <row r="27" spans="1:8" ht="19.5" customHeight="1">
      <c r="A27" s="14" t="s">
        <v>61</v>
      </c>
      <c r="B27" s="15" t="s">
        <v>62</v>
      </c>
      <c r="C27" s="12">
        <f t="shared" si="0"/>
        <v>2417360</v>
      </c>
      <c r="D27" s="13">
        <f>D28</f>
        <v>2417360</v>
      </c>
      <c r="E27" s="13"/>
      <c r="F27" s="12"/>
      <c r="G27" s="12"/>
      <c r="H27" s="12"/>
    </row>
    <row r="28" spans="1:8" ht="19.5" customHeight="1">
      <c r="A28" s="14" t="s">
        <v>63</v>
      </c>
      <c r="B28" s="15" t="s">
        <v>64</v>
      </c>
      <c r="C28" s="12">
        <f t="shared" si="0"/>
        <v>2417360</v>
      </c>
      <c r="D28" s="13">
        <v>2417360</v>
      </c>
      <c r="E28" s="13"/>
      <c r="F28" s="12"/>
      <c r="G28" s="12"/>
      <c r="H28" s="12"/>
    </row>
  </sheetData>
  <sheetProtection/>
  <mergeCells count="1">
    <mergeCell ref="A2:H2"/>
  </mergeCells>
  <printOptions horizontalCentered="1"/>
  <pageMargins left="0" right="0" top="0.39" bottom="0.31" header="0" footer="0"/>
  <pageSetup fitToHeight="11" fitToWidth="1" horizontalDpi="600" verticalDpi="6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2017-01-02T12:13:00Z</cp:lastPrinted>
  <dcterms:created xsi:type="dcterms:W3CDTF">2015-12-31T10:03:51Z</dcterms:created>
  <dcterms:modified xsi:type="dcterms:W3CDTF">2022-01-11T03:31:57Z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14</vt:lpwstr>
  </property>
</Properties>
</file>