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统计表" sheetId="2" r:id="rId1"/>
    <sheet name="汇总表" sheetId="1" r:id="rId2"/>
  </sheets>
  <definedNames>
    <definedName name="_xlnm._FilterDatabase" localSheetId="1" hidden="1">汇总表!$A$2:$O$6</definedName>
    <definedName name="_xlnm._FilterDatabase" localSheetId="0" hidden="1">统计表!$A$2:$D$37</definedName>
  </definedNames>
  <calcPr calcId="144525"/>
</workbook>
</file>

<file path=xl/sharedStrings.xml><?xml version="1.0" encoding="utf-8"?>
<sst xmlns="http://schemas.openxmlformats.org/spreadsheetml/2006/main" count="122" uniqueCount="96">
  <si>
    <t>按区县统计企业数</t>
  </si>
  <si>
    <t>按产品类别统计</t>
  </si>
  <si>
    <t>序号</t>
  </si>
  <si>
    <t>区县</t>
  </si>
  <si>
    <t>企业数</t>
  </si>
  <si>
    <t>许可证书数</t>
  </si>
  <si>
    <t>产品类别</t>
  </si>
  <si>
    <t>巴南区</t>
  </si>
  <si>
    <r>
      <rPr>
        <sz val="10"/>
        <rFont val="宋体"/>
        <charset val="134"/>
        <scheme val="minor"/>
      </rPr>
      <t xml:space="preserve"> </t>
    </r>
    <r>
      <rPr>
        <sz val="10.5"/>
        <color theme="1"/>
        <rFont val="宋体"/>
        <charset val="134"/>
        <scheme val="minor"/>
      </rPr>
      <t>电热食品加工设备</t>
    </r>
  </si>
  <si>
    <t>北碚区</t>
  </si>
  <si>
    <t>食品用塑料包装容器工具等制品</t>
  </si>
  <si>
    <t>璧山区</t>
  </si>
  <si>
    <t>食品用洗涤剂</t>
  </si>
  <si>
    <t>长寿区</t>
  </si>
  <si>
    <t>食品用纸包装、容器等制品</t>
  </si>
  <si>
    <t>城口县</t>
  </si>
  <si>
    <t>合计</t>
  </si>
  <si>
    <t>大渡口区</t>
  </si>
  <si>
    <t>大足区</t>
  </si>
  <si>
    <t>垫江县</t>
  </si>
  <si>
    <t>丰都县</t>
  </si>
  <si>
    <t>奉节县</t>
  </si>
  <si>
    <t>涪陵区</t>
  </si>
  <si>
    <t>合川区</t>
  </si>
  <si>
    <t>江北区</t>
  </si>
  <si>
    <t>江津区</t>
  </si>
  <si>
    <t>九龙坡区</t>
  </si>
  <si>
    <t>开州区</t>
  </si>
  <si>
    <t>梁平区</t>
  </si>
  <si>
    <t>两江新区</t>
  </si>
  <si>
    <t>南岸区</t>
  </si>
  <si>
    <t>南川区</t>
  </si>
  <si>
    <t>彭水县</t>
  </si>
  <si>
    <t>綦江区</t>
  </si>
  <si>
    <t>黔江区</t>
  </si>
  <si>
    <t>荣昌区</t>
  </si>
  <si>
    <t>沙坪坝区</t>
  </si>
  <si>
    <t>石柱县</t>
  </si>
  <si>
    <t>铜梁区</t>
  </si>
  <si>
    <t>潼南区</t>
  </si>
  <si>
    <t>万盛经开区</t>
  </si>
  <si>
    <t>万州区</t>
  </si>
  <si>
    <t>巫山县</t>
  </si>
  <si>
    <t>巫溪县</t>
  </si>
  <si>
    <t>武隆区</t>
  </si>
  <si>
    <t>秀山县</t>
  </si>
  <si>
    <t>永川区</t>
  </si>
  <si>
    <t>酉阳县</t>
  </si>
  <si>
    <t>渝北区</t>
  </si>
  <si>
    <t>渝中区</t>
  </si>
  <si>
    <t>云阳县</t>
  </si>
  <si>
    <t>忠县</t>
  </si>
  <si>
    <t>序号（年份）</t>
  </si>
  <si>
    <t>首次（延续或变更）</t>
  </si>
  <si>
    <t>证书状态</t>
  </si>
  <si>
    <t>企业名称</t>
  </si>
  <si>
    <t>统一社会信用代码</t>
  </si>
  <si>
    <t>产品单元</t>
  </si>
  <si>
    <t>产品类别及申证单元</t>
  </si>
  <si>
    <t>明细</t>
  </si>
  <si>
    <t>生产地址</t>
  </si>
  <si>
    <t>出厂检验方式</t>
  </si>
  <si>
    <t>许可证编号</t>
  </si>
  <si>
    <t>受理申请或监管部门</t>
  </si>
  <si>
    <t>发证机关</t>
  </si>
  <si>
    <t>延续</t>
  </si>
  <si>
    <t>有效期内</t>
  </si>
  <si>
    <t>奉节县星辰塑料制品有限公司</t>
  </si>
  <si>
    <t>91500236MA5U46L72M</t>
  </si>
  <si>
    <t>塑料工具类</t>
  </si>
  <si>
    <t>食品用工具</t>
  </si>
  <si>
    <t>一次性塑料餐饮具</t>
  </si>
  <si>
    <t>一次性塑料杯、碗</t>
  </si>
  <si>
    <t>重庆市奉节县移民生态产业园区兴园路51号A幢1层</t>
  </si>
  <si>
    <t>委托检验</t>
  </si>
  <si>
    <t>渝XK16-204-32001</t>
  </si>
  <si>
    <t>重庆市市场监督管理局</t>
  </si>
  <si>
    <t>奉节县钦瑞洗涤用品有限公司</t>
  </si>
  <si>
    <t>9150023608469124XK</t>
  </si>
  <si>
    <t>手洗餐具用洗涤剂</t>
  </si>
  <si>
    <t>餐具 （含果蔬）用洗涤剂</t>
  </si>
  <si>
    <t>重庆市奉节县永安街道竹枝路510号</t>
  </si>
  <si>
    <t>渝XK16-114-00025</t>
  </si>
  <si>
    <t>首次</t>
  </si>
  <si>
    <t>重庆市诗城酒业有限公司</t>
  </si>
  <si>
    <t>91500236MA5U7THP30</t>
  </si>
  <si>
    <t>塑料容器类</t>
  </si>
  <si>
    <t>聚酯(PET)无汽饮料瓶</t>
  </si>
  <si>
    <t>无汽饮料瓶</t>
  </si>
  <si>
    <t>重庆市奉节县草堂镇天坪村14组</t>
  </si>
  <si>
    <t>自检</t>
  </si>
  <si>
    <t>渝XK16-204-00300</t>
  </si>
  <si>
    <t>重庆市奉节县
道春日用品有新公司</t>
  </si>
  <si>
    <t>9150023
6MA60WLHE2B</t>
  </si>
  <si>
    <t>奉节县安坪镇
小治村安置点A2负一层</t>
  </si>
  <si>
    <t>（渝）
XK1614432001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</si>
</sst>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yyyy/m/d;@"/>
  </numFmts>
  <fonts count="3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.5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/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20" fillId="0" borderId="0"/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?" xfId="50"/>
    <cellStyle name="常规 2" xfId="51"/>
    <cellStyle name="常规 3" xfId="52"/>
    <cellStyle name="常规 4" xfId="53"/>
    <cellStyle name="样式 1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topLeftCell="A25" workbookViewId="0">
      <selection activeCell="G10" sqref="G10"/>
    </sheetView>
  </sheetViews>
  <sheetFormatPr defaultColWidth="9" defaultRowHeight="13.5" outlineLevelCol="7"/>
  <cols>
    <col min="1" max="1" width="8.44166666666667" customWidth="1"/>
    <col min="2" max="2" width="20.2166666666667" customWidth="1"/>
    <col min="3" max="3" width="14.2166666666667" customWidth="1"/>
    <col min="4" max="4" width="10.775" style="15" customWidth="1"/>
    <col min="6" max="6" width="9.775" customWidth="1"/>
    <col min="7" max="7" width="27.775" customWidth="1"/>
    <col min="8" max="8" width="16" customWidth="1"/>
  </cols>
  <sheetData>
    <row r="1" ht="27" customHeight="1" spans="1:8">
      <c r="A1" s="16" t="s">
        <v>0</v>
      </c>
      <c r="B1" s="16"/>
      <c r="C1" s="17"/>
      <c r="F1" s="15" t="s">
        <v>1</v>
      </c>
      <c r="G1" s="15"/>
      <c r="H1" s="15"/>
    </row>
    <row r="2" ht="18.75" customHeight="1" spans="1:8">
      <c r="A2" s="18" t="s">
        <v>2</v>
      </c>
      <c r="B2" s="18" t="s">
        <v>3</v>
      </c>
      <c r="C2" s="18" t="s">
        <v>4</v>
      </c>
      <c r="D2" s="19" t="s">
        <v>5</v>
      </c>
      <c r="F2" s="19" t="s">
        <v>2</v>
      </c>
      <c r="G2" s="19" t="s">
        <v>6</v>
      </c>
      <c r="H2" s="19" t="s">
        <v>4</v>
      </c>
    </row>
    <row r="3" ht="18.75" customHeight="1" spans="1:8">
      <c r="A3" s="18">
        <v>1</v>
      </c>
      <c r="B3" s="20" t="s">
        <v>7</v>
      </c>
      <c r="C3" s="18" t="e">
        <f>SUMPRODUCT((汇总表!N$3:N$334=统计表!B3)*(汇总表!#REF!=1))</f>
        <v>#REF!</v>
      </c>
      <c r="D3" s="21">
        <f>COUNTIF(汇总表!N$3:N$334,统计表!B3)</f>
        <v>0</v>
      </c>
      <c r="F3" s="22">
        <v>1</v>
      </c>
      <c r="G3" s="22" t="s">
        <v>8</v>
      </c>
      <c r="H3" s="22">
        <f>COUNTIF(汇总表!G$3:G$334,统计表!G3)</f>
        <v>0</v>
      </c>
    </row>
    <row r="4" ht="18.75" customHeight="1" spans="1:8">
      <c r="A4" s="18">
        <v>2</v>
      </c>
      <c r="B4" s="20" t="s">
        <v>9</v>
      </c>
      <c r="C4" s="18" t="e">
        <f>SUMPRODUCT((汇总表!N$3:N$334=统计表!B4)*(汇总表!#REF!=1))</f>
        <v>#REF!</v>
      </c>
      <c r="D4" s="21">
        <f>COUNTIF(汇总表!N$3:N$334,统计表!B4)</f>
        <v>0</v>
      </c>
      <c r="F4" s="22">
        <v>2</v>
      </c>
      <c r="G4" s="22" t="s">
        <v>10</v>
      </c>
      <c r="H4" s="22">
        <v>2</v>
      </c>
    </row>
    <row r="5" ht="18.75" customHeight="1" spans="1:8">
      <c r="A5" s="18">
        <v>3</v>
      </c>
      <c r="B5" s="20" t="s">
        <v>11</v>
      </c>
      <c r="C5" s="18" t="e">
        <f>SUMPRODUCT((汇总表!N$3:N$334=统计表!B5)*(汇总表!#REF!=1))</f>
        <v>#REF!</v>
      </c>
      <c r="D5" s="21">
        <f>COUNTIF(汇总表!N$3:N$334,统计表!B5)</f>
        <v>0</v>
      </c>
      <c r="F5" s="22">
        <v>3</v>
      </c>
      <c r="G5" s="22" t="s">
        <v>12</v>
      </c>
      <c r="H5" s="22">
        <f>COUNTIF(汇总表!G$3:G$334,统计表!G5)</f>
        <v>2</v>
      </c>
    </row>
    <row r="6" ht="18.75" customHeight="1" spans="1:8">
      <c r="A6" s="18">
        <v>4</v>
      </c>
      <c r="B6" s="20" t="s">
        <v>13</v>
      </c>
      <c r="C6" s="18" t="e">
        <f>SUMPRODUCT((汇总表!N$3:N$334=统计表!B6)*(汇总表!#REF!=1))</f>
        <v>#REF!</v>
      </c>
      <c r="D6" s="21">
        <f>COUNTIF(汇总表!N$3:N$334,统计表!B6)</f>
        <v>0</v>
      </c>
      <c r="F6" s="22">
        <v>4</v>
      </c>
      <c r="G6" s="22" t="s">
        <v>14</v>
      </c>
      <c r="H6" s="22">
        <f>COUNTIF(汇总表!G$3:G$334,统计表!G6)</f>
        <v>0</v>
      </c>
    </row>
    <row r="7" ht="18.75" customHeight="1" spans="1:8">
      <c r="A7" s="18">
        <v>5</v>
      </c>
      <c r="B7" s="20" t="s">
        <v>15</v>
      </c>
      <c r="C7" s="18" t="e">
        <f>SUMPRODUCT((汇总表!N$3:N$334=统计表!B7)*(汇总表!#REF!=1))</f>
        <v>#REF!</v>
      </c>
      <c r="D7" s="21">
        <f>COUNTIF(汇总表!N$3:N$334,统计表!B7)</f>
        <v>0</v>
      </c>
      <c r="F7" s="23" t="s">
        <v>16</v>
      </c>
      <c r="G7" s="24"/>
      <c r="H7" s="22">
        <f>SUM(H3:H6)</f>
        <v>4</v>
      </c>
    </row>
    <row r="8" ht="18.75" customHeight="1" spans="1:4">
      <c r="A8" s="18">
        <v>6</v>
      </c>
      <c r="B8" s="20" t="s">
        <v>17</v>
      </c>
      <c r="C8" s="18" t="e">
        <f>SUMPRODUCT((汇总表!N$3:N$334=统计表!B8)*(汇总表!#REF!=1))</f>
        <v>#REF!</v>
      </c>
      <c r="D8" s="21">
        <f>COUNTIF(汇总表!N$3:N$334,统计表!B8)</f>
        <v>0</v>
      </c>
    </row>
    <row r="9" ht="18.75" customHeight="1" spans="1:4">
      <c r="A9" s="18">
        <v>7</v>
      </c>
      <c r="B9" s="20" t="s">
        <v>18</v>
      </c>
      <c r="C9" s="18" t="e">
        <f>SUMPRODUCT((汇总表!N$3:N$334=统计表!B9)*(汇总表!#REF!=1))</f>
        <v>#REF!</v>
      </c>
      <c r="D9" s="21">
        <f>COUNTIF(汇总表!N$3:N$334,统计表!B9)</f>
        <v>0</v>
      </c>
    </row>
    <row r="10" ht="18.75" customHeight="1" spans="1:4">
      <c r="A10" s="18">
        <v>8</v>
      </c>
      <c r="B10" s="20" t="s">
        <v>19</v>
      </c>
      <c r="C10" s="18" t="e">
        <f>SUMPRODUCT((汇总表!N$3:N$334=统计表!B10)*(汇总表!#REF!=1))</f>
        <v>#REF!</v>
      </c>
      <c r="D10" s="21">
        <f>COUNTIF(汇总表!N$3:N$334,统计表!B10)</f>
        <v>0</v>
      </c>
    </row>
    <row r="11" ht="18.75" customHeight="1" spans="1:4">
      <c r="A11" s="18">
        <v>9</v>
      </c>
      <c r="B11" s="20" t="s">
        <v>20</v>
      </c>
      <c r="C11" s="18">
        <v>0</v>
      </c>
      <c r="D11" s="21">
        <f>COUNTIF(汇总表!N$3:N$334,统计表!B11)</f>
        <v>0</v>
      </c>
    </row>
    <row r="12" ht="18.75" customHeight="1" spans="1:4">
      <c r="A12" s="18">
        <v>10</v>
      </c>
      <c r="B12" s="20" t="s">
        <v>21</v>
      </c>
      <c r="C12" s="18">
        <v>3</v>
      </c>
      <c r="D12" s="21">
        <f>COUNTIF(汇总表!N$3:N$334,统计表!B12)</f>
        <v>4</v>
      </c>
    </row>
    <row r="13" ht="18.75" customHeight="1" spans="1:4">
      <c r="A13" s="18">
        <v>11</v>
      </c>
      <c r="B13" s="20" t="s">
        <v>22</v>
      </c>
      <c r="C13" s="18" t="e">
        <f>SUMPRODUCT((汇总表!N$3:N$334=统计表!B13)*(汇总表!#REF!=1))</f>
        <v>#REF!</v>
      </c>
      <c r="D13" s="21">
        <f>COUNTIF(汇总表!N$3:N$334,统计表!B13)</f>
        <v>0</v>
      </c>
    </row>
    <row r="14" ht="18.75" customHeight="1" spans="1:4">
      <c r="A14" s="18">
        <v>12</v>
      </c>
      <c r="B14" s="20" t="s">
        <v>23</v>
      </c>
      <c r="C14" s="18" t="e">
        <f>SUMPRODUCT((汇总表!N$3:N$334=统计表!B14)*(汇总表!#REF!=1))</f>
        <v>#REF!</v>
      </c>
      <c r="D14" s="21">
        <f>COUNTIF(汇总表!N$3:N$334,统计表!B14)</f>
        <v>0</v>
      </c>
    </row>
    <row r="15" ht="18.75" customHeight="1" spans="1:4">
      <c r="A15" s="18">
        <v>13</v>
      </c>
      <c r="B15" s="20" t="s">
        <v>24</v>
      </c>
      <c r="C15" s="18" t="e">
        <f>SUMPRODUCT((汇总表!N$3:N$334=统计表!B15)*(汇总表!#REF!=1))</f>
        <v>#REF!</v>
      </c>
      <c r="D15" s="21">
        <f>COUNTIF(汇总表!N$3:N$334,统计表!B15)</f>
        <v>0</v>
      </c>
    </row>
    <row r="16" ht="18.75" customHeight="1" spans="1:4">
      <c r="A16" s="18">
        <v>14</v>
      </c>
      <c r="B16" s="20" t="s">
        <v>25</v>
      </c>
      <c r="C16" s="18" t="e">
        <f>SUMPRODUCT((汇总表!N$3:N$334=统计表!B16)*(汇总表!#REF!=1))</f>
        <v>#REF!</v>
      </c>
      <c r="D16" s="21">
        <f>COUNTIF(汇总表!N$3:N$334,统计表!B16)</f>
        <v>0</v>
      </c>
    </row>
    <row r="17" ht="18.75" customHeight="1" spans="1:4">
      <c r="A17" s="18">
        <v>15</v>
      </c>
      <c r="B17" s="20" t="s">
        <v>26</v>
      </c>
      <c r="C17" s="18" t="e">
        <f>SUMPRODUCT((汇总表!N$3:N$334=统计表!B17)*(汇总表!#REF!=1))</f>
        <v>#REF!</v>
      </c>
      <c r="D17" s="21">
        <f>COUNTIF(汇总表!N$3:N$334,统计表!B17)</f>
        <v>0</v>
      </c>
    </row>
    <row r="18" ht="18.75" customHeight="1" spans="1:4">
      <c r="A18" s="18">
        <v>16</v>
      </c>
      <c r="B18" s="20" t="s">
        <v>27</v>
      </c>
      <c r="C18" s="18" t="e">
        <f>SUMPRODUCT((汇总表!N$3:N$334=统计表!B18)*(汇总表!#REF!=1))</f>
        <v>#REF!</v>
      </c>
      <c r="D18" s="21">
        <f>COUNTIF(汇总表!N$3:N$334,统计表!B18)</f>
        <v>0</v>
      </c>
    </row>
    <row r="19" ht="18.75" customHeight="1" spans="1:4">
      <c r="A19" s="18">
        <v>17</v>
      </c>
      <c r="B19" s="20" t="s">
        <v>28</v>
      </c>
      <c r="C19" s="18" t="e">
        <f>SUMPRODUCT((汇总表!N$3:N$334=统计表!B19)*(汇总表!#REF!=1))</f>
        <v>#REF!</v>
      </c>
      <c r="D19" s="21">
        <f>COUNTIF(汇总表!N$3:N$334,统计表!B19)</f>
        <v>0</v>
      </c>
    </row>
    <row r="20" ht="18.75" customHeight="1" spans="1:4">
      <c r="A20" s="18">
        <v>18</v>
      </c>
      <c r="B20" s="20" t="s">
        <v>29</v>
      </c>
      <c r="C20" s="18" t="e">
        <f>SUMPRODUCT((汇总表!N$3:N$334=统计表!B20)*(汇总表!#REF!=1))</f>
        <v>#REF!</v>
      </c>
      <c r="D20" s="21">
        <f>COUNTIF(汇总表!N$3:N$334,统计表!B20)</f>
        <v>0</v>
      </c>
    </row>
    <row r="21" ht="18.75" customHeight="1" spans="1:4">
      <c r="A21" s="18">
        <v>19</v>
      </c>
      <c r="B21" s="20" t="s">
        <v>30</v>
      </c>
      <c r="C21" s="18" t="e">
        <f>SUMPRODUCT((汇总表!N$3:N$334=统计表!B21)*(汇总表!#REF!=1))</f>
        <v>#REF!</v>
      </c>
      <c r="D21" s="21">
        <f>COUNTIF(汇总表!N$3:N$334,统计表!B21)</f>
        <v>0</v>
      </c>
    </row>
    <row r="22" ht="18.75" customHeight="1" spans="1:4">
      <c r="A22" s="18">
        <v>20</v>
      </c>
      <c r="B22" s="20" t="s">
        <v>31</v>
      </c>
      <c r="C22" s="18" t="e">
        <f>SUMPRODUCT((汇总表!N$3:N$334=统计表!B22)*(汇总表!#REF!=1))</f>
        <v>#REF!</v>
      </c>
      <c r="D22" s="21">
        <f>COUNTIF(汇总表!N$3:N$334,统计表!B22)</f>
        <v>0</v>
      </c>
    </row>
    <row r="23" ht="18.75" customHeight="1" spans="1:4">
      <c r="A23" s="18">
        <v>21</v>
      </c>
      <c r="B23" s="20" t="s">
        <v>32</v>
      </c>
      <c r="C23" s="18" t="e">
        <f>SUMPRODUCT((汇总表!N$3:N$334=统计表!B23)*(汇总表!#REF!=1))</f>
        <v>#REF!</v>
      </c>
      <c r="D23" s="21">
        <f>COUNTIF(汇总表!N$3:N$334,统计表!B23)</f>
        <v>0</v>
      </c>
    </row>
    <row r="24" ht="18.75" customHeight="1" spans="1:4">
      <c r="A24" s="18">
        <v>22</v>
      </c>
      <c r="B24" s="20" t="s">
        <v>33</v>
      </c>
      <c r="C24" s="18" t="e">
        <f>SUMPRODUCT((汇总表!N$3:N$334=统计表!B24)*(汇总表!#REF!=1))</f>
        <v>#REF!</v>
      </c>
      <c r="D24" s="21">
        <f>COUNTIF(汇总表!N$3:N$334,统计表!B24)</f>
        <v>0</v>
      </c>
    </row>
    <row r="25" ht="18.75" customHeight="1" spans="1:4">
      <c r="A25" s="18">
        <v>23</v>
      </c>
      <c r="B25" s="20" t="s">
        <v>34</v>
      </c>
      <c r="C25" s="18" t="e">
        <f>SUMPRODUCT((汇总表!N$3:N$334=统计表!B25)*(汇总表!#REF!=1))</f>
        <v>#REF!</v>
      </c>
      <c r="D25" s="21">
        <f>COUNTIF(汇总表!N$3:N$334,统计表!B25)</f>
        <v>0</v>
      </c>
    </row>
    <row r="26" ht="18.75" customHeight="1" spans="1:4">
      <c r="A26" s="18">
        <v>24</v>
      </c>
      <c r="B26" s="20" t="s">
        <v>35</v>
      </c>
      <c r="C26" s="18" t="e">
        <f>SUMPRODUCT((汇总表!N$3:N$334=统计表!B26)*(汇总表!#REF!=1))</f>
        <v>#REF!</v>
      </c>
      <c r="D26" s="21">
        <f>COUNTIF(汇总表!N$3:N$334,统计表!B26)</f>
        <v>0</v>
      </c>
    </row>
    <row r="27" ht="18.75" customHeight="1" spans="1:4">
      <c r="A27" s="18">
        <v>25</v>
      </c>
      <c r="B27" s="20" t="s">
        <v>36</v>
      </c>
      <c r="C27" s="18" t="e">
        <f>SUMPRODUCT((汇总表!N$3:N$334=统计表!B27)*(汇总表!#REF!=1))</f>
        <v>#REF!</v>
      </c>
      <c r="D27" s="21">
        <f>COUNTIF(汇总表!N$3:N$334,统计表!B27)</f>
        <v>0</v>
      </c>
    </row>
    <row r="28" ht="18.75" customHeight="1" spans="1:4">
      <c r="A28" s="18">
        <v>26</v>
      </c>
      <c r="B28" s="20" t="s">
        <v>37</v>
      </c>
      <c r="C28" s="18" t="e">
        <f>SUMPRODUCT((汇总表!N$3:N$334=统计表!B28)*(汇总表!#REF!=1))</f>
        <v>#REF!</v>
      </c>
      <c r="D28" s="21">
        <f>COUNTIF(汇总表!N$3:N$334,统计表!B28)</f>
        <v>0</v>
      </c>
    </row>
    <row r="29" ht="18.75" customHeight="1" spans="1:4">
      <c r="A29" s="18">
        <v>27</v>
      </c>
      <c r="B29" s="20" t="s">
        <v>38</v>
      </c>
      <c r="C29" s="18" t="e">
        <f>SUMPRODUCT((汇总表!N$3:N$334=统计表!B29)*(汇总表!#REF!=1))</f>
        <v>#REF!</v>
      </c>
      <c r="D29" s="21">
        <f>COUNTIF(汇总表!N$3:N$334,统计表!B29)</f>
        <v>0</v>
      </c>
    </row>
    <row r="30" ht="18.75" customHeight="1" spans="1:4">
      <c r="A30" s="18">
        <v>28</v>
      </c>
      <c r="B30" s="20" t="s">
        <v>39</v>
      </c>
      <c r="C30" s="18" t="e">
        <f>SUMPRODUCT((汇总表!N$3:N$334=统计表!B30)*(汇总表!#REF!=1))</f>
        <v>#REF!</v>
      </c>
      <c r="D30" s="21">
        <f>COUNTIF(汇总表!N$3:N$334,统计表!B30)</f>
        <v>0</v>
      </c>
    </row>
    <row r="31" ht="18.75" customHeight="1" spans="1:4">
      <c r="A31" s="18">
        <v>29</v>
      </c>
      <c r="B31" s="20" t="s">
        <v>40</v>
      </c>
      <c r="C31" s="18" t="e">
        <f>SUMPRODUCT((汇总表!N$3:N$334=统计表!B31)*(汇总表!#REF!=1))</f>
        <v>#REF!</v>
      </c>
      <c r="D31" s="21">
        <f>COUNTIF(汇总表!N$3:N$334,统计表!B31)</f>
        <v>0</v>
      </c>
    </row>
    <row r="32" ht="18.75" customHeight="1" spans="1:4">
      <c r="A32" s="18">
        <v>30</v>
      </c>
      <c r="B32" s="20" t="s">
        <v>41</v>
      </c>
      <c r="C32" s="18" t="e">
        <f>SUMPRODUCT((汇总表!N$3:N$334=统计表!B32)*(汇总表!#REF!=1))</f>
        <v>#REF!</v>
      </c>
      <c r="D32" s="21">
        <f>COUNTIF(汇总表!N$3:N$334,统计表!B32)</f>
        <v>0</v>
      </c>
    </row>
    <row r="33" ht="18.75" customHeight="1" spans="1:4">
      <c r="A33" s="18">
        <v>31</v>
      </c>
      <c r="B33" s="20" t="s">
        <v>42</v>
      </c>
      <c r="C33" s="18" t="e">
        <f>SUMPRODUCT((汇总表!N$3:N$334=统计表!B33)*(汇总表!#REF!=1))</f>
        <v>#REF!</v>
      </c>
      <c r="D33" s="21">
        <f>COUNTIF(汇总表!N$3:N$334,统计表!B33)</f>
        <v>0</v>
      </c>
    </row>
    <row r="34" ht="18.75" customHeight="1" spans="1:4">
      <c r="A34" s="18">
        <v>32</v>
      </c>
      <c r="B34" s="20" t="s">
        <v>43</v>
      </c>
      <c r="C34" s="18" t="e">
        <f>SUMPRODUCT((汇总表!N$3:N$334=统计表!B34)*(汇总表!#REF!=1))</f>
        <v>#REF!</v>
      </c>
      <c r="D34" s="21">
        <f>COUNTIF(汇总表!N$3:N$334,统计表!B34)</f>
        <v>0</v>
      </c>
    </row>
    <row r="35" ht="18.75" customHeight="1" spans="1:4">
      <c r="A35" s="18">
        <v>33</v>
      </c>
      <c r="B35" s="20" t="s">
        <v>44</v>
      </c>
      <c r="C35" s="18" t="e">
        <f>SUMPRODUCT((汇总表!N$3:N$334=统计表!B35)*(汇总表!#REF!=1))</f>
        <v>#REF!</v>
      </c>
      <c r="D35" s="21">
        <f>COUNTIF(汇总表!N$3:N$334,统计表!B35)</f>
        <v>0</v>
      </c>
    </row>
    <row r="36" ht="18.75" customHeight="1" spans="1:4">
      <c r="A36" s="18">
        <v>34</v>
      </c>
      <c r="B36" s="20" t="s">
        <v>45</v>
      </c>
      <c r="C36" s="18" t="e">
        <f>SUMPRODUCT((汇总表!N$3:N$334=统计表!B36)*(汇总表!#REF!=1))</f>
        <v>#REF!</v>
      </c>
      <c r="D36" s="21">
        <f>COUNTIF(汇总表!N$3:N$334,统计表!B36)</f>
        <v>0</v>
      </c>
    </row>
    <row r="37" ht="18.75" customHeight="1" spans="1:4">
      <c r="A37" s="18">
        <v>35</v>
      </c>
      <c r="B37" s="20" t="s">
        <v>46</v>
      </c>
      <c r="C37" s="18" t="e">
        <f>SUMPRODUCT((汇总表!N$3:N$334=统计表!B37)*(汇总表!#REF!=1))</f>
        <v>#REF!</v>
      </c>
      <c r="D37" s="21">
        <f>COUNTIF(汇总表!N$3:N$334,统计表!B37)</f>
        <v>0</v>
      </c>
    </row>
    <row r="38" ht="18.75" customHeight="1" spans="1:4">
      <c r="A38" s="18">
        <v>36</v>
      </c>
      <c r="B38" s="20" t="s">
        <v>47</v>
      </c>
      <c r="C38" s="18" t="e">
        <f>SUMPRODUCT((汇总表!N$3:N$334=统计表!B38)*(汇总表!#REF!=1))</f>
        <v>#REF!</v>
      </c>
      <c r="D38" s="21">
        <f>COUNTIF(汇总表!N$3:N$334,统计表!B38)</f>
        <v>0</v>
      </c>
    </row>
    <row r="39" spans="1:4">
      <c r="A39" s="18">
        <v>37</v>
      </c>
      <c r="B39" s="20" t="s">
        <v>48</v>
      </c>
      <c r="C39" s="18" t="e">
        <f>SUMPRODUCT((汇总表!N$3:N$334=统计表!B39)*(汇总表!#REF!=1))</f>
        <v>#REF!</v>
      </c>
      <c r="D39" s="21">
        <f>COUNTIF(汇总表!N$3:N$334,统计表!B39)</f>
        <v>0</v>
      </c>
    </row>
    <row r="40" spans="1:4">
      <c r="A40" s="18">
        <v>38</v>
      </c>
      <c r="B40" s="20" t="s">
        <v>49</v>
      </c>
      <c r="C40" s="18" t="e">
        <f>SUMPRODUCT((汇总表!N$3:N$334=统计表!B40)*(汇总表!#REF!=1))</f>
        <v>#REF!</v>
      </c>
      <c r="D40" s="21">
        <f>COUNTIF(汇总表!N$3:N$334,统计表!B40)</f>
        <v>0</v>
      </c>
    </row>
    <row r="41" spans="1:4">
      <c r="A41" s="18">
        <v>39</v>
      </c>
      <c r="B41" s="20" t="s">
        <v>50</v>
      </c>
      <c r="C41" s="18" t="e">
        <f>SUMPRODUCT((汇总表!N$3:N$334=统计表!B41)*(汇总表!#REF!=1))</f>
        <v>#REF!</v>
      </c>
      <c r="D41" s="21">
        <f>COUNTIF(汇总表!N$3:N$334,统计表!B41)</f>
        <v>0</v>
      </c>
    </row>
    <row r="42" spans="1:4">
      <c r="A42" s="18">
        <v>40</v>
      </c>
      <c r="B42" s="20" t="s">
        <v>51</v>
      </c>
      <c r="C42" s="18" t="e">
        <f>SUMPRODUCT((汇总表!N$3:N$334=统计表!B42)*(汇总表!#REF!=1))</f>
        <v>#REF!</v>
      </c>
      <c r="D42" s="21">
        <f>COUNTIF(汇总表!N$3:N$334,统计表!B42)</f>
        <v>0</v>
      </c>
    </row>
    <row r="43" spans="2:4">
      <c r="B43" s="25" t="s">
        <v>16</v>
      </c>
      <c r="C43" t="e">
        <f>SUM(C3:C42)</f>
        <v>#REF!</v>
      </c>
      <c r="D43" s="15">
        <f>SUM(D3:D42)</f>
        <v>4</v>
      </c>
    </row>
  </sheetData>
  <sortState ref="B3:B37">
    <sortCondition ref="B3"/>
  </sortState>
  <mergeCells count="3">
    <mergeCell ref="A1:C1"/>
    <mergeCell ref="F1:H1"/>
    <mergeCell ref="F7:G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workbookViewId="0">
      <pane ySplit="2" topLeftCell="A3" activePane="bottomLeft" state="frozen"/>
      <selection/>
      <selection pane="bottomLeft" activeCell="K6" sqref="K6"/>
    </sheetView>
  </sheetViews>
  <sheetFormatPr defaultColWidth="9" defaultRowHeight="26.25" customHeight="1" outlineLevelRow="5"/>
  <cols>
    <col min="1" max="1" width="5.21666666666667" style="2" customWidth="1"/>
    <col min="2" max="2" width="5.21666666666667" style="3" customWidth="1"/>
    <col min="3" max="3" width="5.775" style="2" customWidth="1"/>
    <col min="4" max="4" width="5.10833333333333" style="4" customWidth="1"/>
    <col min="5" max="5" width="11.775" style="2" customWidth="1"/>
    <col min="6" max="6" width="8.33333333333333" style="2" customWidth="1"/>
    <col min="7" max="7" width="10" style="2" customWidth="1"/>
    <col min="8" max="8" width="8.75" style="2" customWidth="1"/>
    <col min="9" max="9" width="8.625" style="2" customWidth="1"/>
    <col min="10" max="10" width="9.375" style="2" customWidth="1"/>
    <col min="11" max="11" width="14.1083333333333" style="2" customWidth="1"/>
    <col min="12" max="12" width="6.375" style="4" customWidth="1"/>
    <col min="13" max="13" width="11.3333333333333" style="5" customWidth="1"/>
    <col min="14" max="14" width="7.88333333333333" style="4" customWidth="1"/>
    <col min="15" max="15" width="6.66666666666667" style="5" customWidth="1"/>
    <col min="16" max="16384" width="9" style="2"/>
  </cols>
  <sheetData>
    <row r="1" ht="34.5" customHeight="1" spans="3:15"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60" customHeight="1" spans="1:15">
      <c r="A2" s="7" t="s">
        <v>52</v>
      </c>
      <c r="B2" s="7" t="s">
        <v>53</v>
      </c>
      <c r="C2" s="7" t="s">
        <v>54</v>
      </c>
      <c r="D2" s="8" t="s">
        <v>2</v>
      </c>
      <c r="E2" s="9" t="s">
        <v>55</v>
      </c>
      <c r="F2" s="9" t="s">
        <v>56</v>
      </c>
      <c r="G2" s="9" t="s">
        <v>6</v>
      </c>
      <c r="H2" s="9" t="s">
        <v>57</v>
      </c>
      <c r="I2" s="9" t="s">
        <v>58</v>
      </c>
      <c r="J2" s="9" t="s">
        <v>59</v>
      </c>
      <c r="K2" s="9" t="s">
        <v>60</v>
      </c>
      <c r="L2" s="9" t="s">
        <v>61</v>
      </c>
      <c r="M2" s="9" t="s">
        <v>62</v>
      </c>
      <c r="N2" s="9" t="s">
        <v>63</v>
      </c>
      <c r="O2" s="14" t="s">
        <v>64</v>
      </c>
    </row>
    <row r="3" s="1" customFormat="1" ht="64.2" customHeight="1" spans="1:15">
      <c r="A3" s="10">
        <v>2020</v>
      </c>
      <c r="B3" s="10" t="s">
        <v>65</v>
      </c>
      <c r="C3" s="10" t="s">
        <v>66</v>
      </c>
      <c r="D3" s="11">
        <v>255</v>
      </c>
      <c r="E3" s="10" t="s">
        <v>67</v>
      </c>
      <c r="F3" s="10" t="s">
        <v>68</v>
      </c>
      <c r="G3" s="10" t="s">
        <v>69</v>
      </c>
      <c r="H3" s="10" t="s">
        <v>70</v>
      </c>
      <c r="I3" s="10" t="s">
        <v>71</v>
      </c>
      <c r="J3" s="10" t="s">
        <v>72</v>
      </c>
      <c r="K3" s="10" t="s">
        <v>73</v>
      </c>
      <c r="L3" s="10" t="s">
        <v>74</v>
      </c>
      <c r="M3" s="10" t="s">
        <v>75</v>
      </c>
      <c r="N3" s="10" t="s">
        <v>21</v>
      </c>
      <c r="O3" s="10" t="s">
        <v>76</v>
      </c>
    </row>
    <row r="4" s="1" customFormat="1" ht="50.4" customHeight="1" spans="1:15">
      <c r="A4" s="10">
        <v>2020</v>
      </c>
      <c r="B4" s="10" t="s">
        <v>65</v>
      </c>
      <c r="C4" s="10" t="s">
        <v>66</v>
      </c>
      <c r="D4" s="11">
        <v>256</v>
      </c>
      <c r="E4" s="10" t="s">
        <v>77</v>
      </c>
      <c r="F4" s="10" t="s">
        <v>78</v>
      </c>
      <c r="G4" s="10" t="s">
        <v>12</v>
      </c>
      <c r="H4" s="10" t="s">
        <v>12</v>
      </c>
      <c r="I4" s="10" t="s">
        <v>79</v>
      </c>
      <c r="J4" s="10" t="s">
        <v>80</v>
      </c>
      <c r="K4" s="10" t="s">
        <v>81</v>
      </c>
      <c r="L4" s="10" t="s">
        <v>74</v>
      </c>
      <c r="M4" s="10" t="s">
        <v>82</v>
      </c>
      <c r="N4" s="10" t="s">
        <v>21</v>
      </c>
      <c r="O4" s="10" t="s">
        <v>76</v>
      </c>
    </row>
    <row r="5" s="1" customFormat="1" ht="64.8" customHeight="1" spans="1:15">
      <c r="A5" s="10">
        <v>2020</v>
      </c>
      <c r="B5" s="10" t="s">
        <v>83</v>
      </c>
      <c r="C5" s="10" t="s">
        <v>66</v>
      </c>
      <c r="D5" s="11">
        <v>257</v>
      </c>
      <c r="E5" s="10" t="s">
        <v>84</v>
      </c>
      <c r="F5" s="10" t="s">
        <v>85</v>
      </c>
      <c r="G5" s="10" t="s">
        <v>86</v>
      </c>
      <c r="H5" s="10" t="s">
        <v>87</v>
      </c>
      <c r="I5" s="10" t="s">
        <v>87</v>
      </c>
      <c r="J5" s="10" t="s">
        <v>88</v>
      </c>
      <c r="K5" s="10" t="s">
        <v>89</v>
      </c>
      <c r="L5" s="10" t="s">
        <v>90</v>
      </c>
      <c r="M5" s="10" t="s">
        <v>91</v>
      </c>
      <c r="N5" s="10" t="s">
        <v>21</v>
      </c>
      <c r="O5" s="10" t="s">
        <v>76</v>
      </c>
    </row>
    <row r="6" ht="42" customHeight="1" spans="1:15">
      <c r="A6" s="12">
        <v>2021</v>
      </c>
      <c r="B6" s="13" t="s">
        <v>83</v>
      </c>
      <c r="C6" s="10" t="s">
        <v>66</v>
      </c>
      <c r="D6" s="12"/>
      <c r="E6" s="13" t="s">
        <v>92</v>
      </c>
      <c r="F6" s="13" t="s">
        <v>93</v>
      </c>
      <c r="G6" s="10" t="s">
        <v>12</v>
      </c>
      <c r="H6" s="10" t="s">
        <v>12</v>
      </c>
      <c r="I6" s="10" t="s">
        <v>79</v>
      </c>
      <c r="J6" s="10" t="s">
        <v>80</v>
      </c>
      <c r="K6" s="13" t="s">
        <v>94</v>
      </c>
      <c r="L6" s="12" t="s">
        <v>90</v>
      </c>
      <c r="M6" s="13" t="s">
        <v>95</v>
      </c>
      <c r="N6" s="12" t="s">
        <v>21</v>
      </c>
      <c r="O6" s="10" t="s">
        <v>76</v>
      </c>
    </row>
  </sheetData>
  <mergeCells count="1">
    <mergeCell ref="C1:O1"/>
  </mergeCells>
  <conditionalFormatting sqref="M2">
    <cfRule type="duplicateValues" dxfId="0" priority="58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wujf</dc:creator>
  <cp:lastModifiedBy>刘文江</cp:lastModifiedBy>
  <dcterms:created xsi:type="dcterms:W3CDTF">2019-04-22T09:03:00Z</dcterms:created>
  <dcterms:modified xsi:type="dcterms:W3CDTF">2023-06-13T03:48:53Z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