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15" tabRatio="964" activeTab="2"/>
  </bookViews>
  <sheets>
    <sheet name="01财政拨款收支总表" sheetId="1" r:id="rId1"/>
    <sheet name="02一般公共预算财政拨款支出预算表" sheetId="2" r:id="rId2"/>
    <sheet name="03一般公共预算财政拨款基本支出预算表" sheetId="3" r:id="rId3"/>
    <sheet name="04一般公共预算“三公”经费支出表" sheetId="4" r:id="rId4"/>
    <sheet name="05政府性基金预算支出表" sheetId="5" r:id="rId5"/>
    <sheet name="06部门收入总表" sheetId="6" r:id="rId6"/>
    <sheet name="07部门支出总表" sheetId="7" r:id="rId7"/>
    <sheet name="08部门收支总表" sheetId="8" r:id="rId8"/>
  </sheets>
  <definedNames>
    <definedName name="_xlnm.Print_Area" localSheetId="0">'01财政拨款收支总表'!$1:$19</definedName>
    <definedName name="_xlnm.Print_Area" localSheetId="3">'04一般公共预算“三公”经费支出表'!$A$1:$F$9</definedName>
    <definedName name="_xlnm.Print_Area" localSheetId="5">'06部门收入总表'!#REF!</definedName>
    <definedName name="_xlnm.Print_Area" localSheetId="6">'07部门支出总表'!#REF!</definedName>
    <definedName name="_xlnm.Print_Area" localSheetId="7">'08部门收支总表'!$A$1:$D$19</definedName>
    <definedName name="_xlnm.Print_Titles" localSheetId="2">'03一般公共预算财政拨款基本支出预算表'!$1:$5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<sst xmlns="http://schemas.openxmlformats.org/spreadsheetml/2006/main" count="318" uniqueCount="193">
  <si>
    <t>附件2-1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</si>
  <si>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</si>
  <si>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</si>
  <si>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</si>
  <si>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</si>
  <si>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</si>
  <si>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</si>
  <si>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</si>
  <si>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</si>
  <si>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</si>
  <si>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            合计</t>
  </si>
  <si>
    <t xml:space="preserve">           合计</t>
  </si>
  <si>
    <t/>
  </si>
  <si>
    <t>一、一般公共预算财政拨款</t>
  </si>
  <si>
    <t>201一般公共服务支出</t>
  </si>
  <si>
    <t>二、政府性基金收入</t>
  </si>
  <si>
    <t>208社会保障和就业支出</t>
  </si>
  <si>
    <t>三、国有资本经营收入</t>
  </si>
  <si>
    <t>210卫生健康支出</t>
  </si>
  <si>
    <t>四、其他收入</t>
  </si>
  <si>
    <t>221住房保障支出</t>
  </si>
  <si>
    <t>说明：样表中没有的科目请自行增加。</t>
  </si>
  <si>
    <t>附件2-2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</si>
  <si>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</si>
  <si>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</si>
  <si>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</si>
  <si>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</si>
  <si>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</si>
  <si>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</si>
  <si>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</si>
  <si>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</si>
  <si>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</si>
  <si>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</si>
  <si>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</si>
  <si>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</si>
  <si>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</si>
  <si>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</si>
  <si>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</si>
  <si>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</si>
  <si>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</si>
  <si>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</si>
  <si>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</si>
  <si>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</si>
  <si>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</si>
  <si>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</si>
  <si>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</si>
  <si>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</si>
  <si>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</si>
  <si>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</si>
  <si>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</si>
  <si>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说明：本表填列财政拨款支出情况，需按项目支出和基本支出项级科目填列。</t>
  </si>
  <si>
    <t>附件2-3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</si>
  <si>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</si>
  <si>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</si>
  <si>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</si>
  <si>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</si>
  <si>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</si>
  <si>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</si>
  <si>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</si>
  <si>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</si>
  <si>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</si>
  <si>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</si>
  <si>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</si>
  <si>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</si>
  <si>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</si>
  <si>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</si>
  <si>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</si>
  <si>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</si>
  <si>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</si>
  <si>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</si>
  <si>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</si>
  <si>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</si>
  <si>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</si>
  <si>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</si>
  <si>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</si>
  <si>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</si>
  <si>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</si>
  <si>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</si>
  <si>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</si>
  <si>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</si>
  <si>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</si>
  <si>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</si>
  <si>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</si>
  <si>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</si>
  <si>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</si>
  <si>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</si>
  <si>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</si>
  <si>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</si>
  <si>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</si>
  <si>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</si>
  <si>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</si>
  <si>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</si>
  <si>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</si>
  <si>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</si>
  <si>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</si>
  <si>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</si>
  <si>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</si>
  <si>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</si>
  <si>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</si>
  <si>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</si>
  <si>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</si>
  <si>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</si>
  <si>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</si>
  <si>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</si>
  <si>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</si>
  <si>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</si>
  <si>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</si>
  <si>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</si>
  <si>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</si>
  <si>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</si>
  <si>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</si>
  <si>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</si>
  <si>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</si>
  <si>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</si>
  <si>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</si>
  <si>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</si>
  <si>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</si>
  <si>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</si>
  <si>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</si>
  <si>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</si>
  <si>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</si>
  <si>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</si>
  <si>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</si>
  <si>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</si>
  <si>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附件2-4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</si>
  <si>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</si>
  <si>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</si>
  <si>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</si>
  <si>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</si>
  <si>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</si>
  <si>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</si>
  <si>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附件2-5</t>
  </si>
  <si>
    <t>本年政府性基金预算财政拨款支出</t>
  </si>
  <si>
    <t>城乡社区事务</t>
  </si>
  <si>
    <t>城市公用事业附加及对应的专项债务收入安排的支出</t>
  </si>
  <si>
    <t>城市公共设施</t>
  </si>
  <si>
    <t>城市环境卫生</t>
  </si>
  <si>
    <t>备注:本单位无政府性基金收支，故此表无数据。</t>
  </si>
  <si>
    <t>附件2-6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</si>
  <si>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</si>
  <si>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</si>
  <si>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</si>
  <si>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</si>
  <si>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</si>
  <si>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</si>
  <si>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</si>
  <si>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</si>
  <si>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</si>
  <si>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金额</t>
  </si>
  <si>
    <t>其中：教育收费</t>
  </si>
  <si>
    <t xml:space="preserve">    2101199</t>
  </si>
  <si>
    <t xml:space="preserve">    其他行政事业单位医疗支出</t>
  </si>
  <si>
    <t>附件2-7</t>
  </si>
  <si>
    <t>上缴上级支出</t>
  </si>
  <si>
    <t>事业单位经营支出</t>
  </si>
  <si>
    <t>对下级单位补助支出</t>
  </si>
  <si>
    <t>附件2-8</t>
  </si>
  <si>
    <t>四、事业收入</t>
  </si>
  <si>
    <t>五、事业单位经营收入</t>
  </si>
  <si>
    <t>六、其他收入</t>
  </si>
  <si>
    <t>奉节县移民局2019年财政拨款收支总表</t>
  </si>
  <si>
    <t>奉节县移民局2019年一般公共预算财政拨款支出预算表</t>
  </si>
  <si>
    <r>
      <t xml:space="preserve">  2010</t>
    </r>
    <r>
      <rPr>
        <sz val="12"/>
        <rFont val="宋体"/>
        <family val="0"/>
      </rPr>
      <t>3</t>
    </r>
  </si>
  <si>
    <t xml:space="preserve">  政府办公厅（室）及相关机构事务</t>
  </si>
  <si>
    <r>
      <t xml:space="preserve">    2010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</si>
  <si>
    <r>
      <t xml:space="preserve">    2010</t>
    </r>
    <r>
      <rPr>
        <sz val="12"/>
        <rFont val="宋体"/>
        <family val="0"/>
      </rPr>
      <t>350</t>
    </r>
  </si>
  <si>
    <t xml:space="preserve">    事业运行</t>
  </si>
  <si>
    <r>
      <t xml:space="preserve"> </t>
    </r>
    <r>
      <rPr>
        <sz val="12"/>
        <rFont val="宋体"/>
        <family val="0"/>
      </rPr>
      <t xml:space="preserve">   2080505</t>
    </r>
  </si>
  <si>
    <r>
      <t xml:space="preserve"> </t>
    </r>
    <r>
      <rPr>
        <sz val="12"/>
        <rFont val="宋体"/>
        <family val="0"/>
      </rPr>
      <t xml:space="preserve">   机关事业单位基本养老保险缴费支出</t>
    </r>
  </si>
  <si>
    <t xml:space="preserve">    机关事业单位职业年金缴费支出</t>
  </si>
  <si>
    <r>
      <t xml:space="preserve">    20805</t>
    </r>
    <r>
      <rPr>
        <sz val="12"/>
        <rFont val="宋体"/>
        <family val="0"/>
      </rPr>
      <t>99</t>
    </r>
  </si>
  <si>
    <t xml:space="preserve">    其他行政事业单位离退休支出</t>
  </si>
  <si>
    <r>
      <t xml:space="preserve">    210110</t>
    </r>
    <r>
      <rPr>
        <sz val="12"/>
        <rFont val="宋体"/>
        <family val="0"/>
      </rPr>
      <t>2</t>
    </r>
  </si>
  <si>
    <t xml:space="preserve">    事业单位医疗</t>
  </si>
  <si>
    <t xml:space="preserve">    2101199</t>
  </si>
  <si>
    <t xml:space="preserve">    其他行政事业单位医疗支出</t>
  </si>
  <si>
    <t xml:space="preserve">  30107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</si>
  <si>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</si>
  <si>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30110</t>
  </si>
  <si>
    <t xml:space="preserve">  职工基本医疗保险费</t>
  </si>
  <si>
    <t xml:space="preserve">  其他社会保障缴费</t>
  </si>
  <si>
    <t xml:space="preserve">  住房公积金</t>
  </si>
  <si>
    <r>
      <t xml:space="preserve">  3011</t>
    </r>
    <r>
      <rPr>
        <sz val="12"/>
        <rFont val="宋体"/>
        <family val="0"/>
      </rPr>
      <t>2</t>
    </r>
  </si>
  <si>
    <r>
      <t xml:space="preserve">  3011</t>
    </r>
    <r>
      <rPr>
        <sz val="12"/>
        <rFont val="宋体"/>
        <family val="0"/>
      </rPr>
      <t>3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</si>
  <si>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3</t>
    </r>
    <r>
      <rPr>
        <sz val="12"/>
        <rFont val="宋体"/>
        <family val="0"/>
      </rPr>
      <t>0309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</si>
  <si>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奖励金</t>
    </r>
  </si>
  <si>
    <t>奉节县移民局2019年一般公共预算财政拨款基本支出预算表</t>
  </si>
  <si>
    <t>奉节县移民局2019年一般公共预算“三公”经费支出表</t>
  </si>
  <si>
    <t>奉节县移民局2019年政府性基金预算支出表</t>
  </si>
  <si>
    <t>奉节县移民局2019年部门收入总表</t>
  </si>
  <si>
    <r>
      <t xml:space="preserve">  2010</t>
    </r>
    <r>
      <rPr>
        <sz val="12"/>
        <rFont val="宋体"/>
        <family val="0"/>
      </rPr>
      <t>3</t>
    </r>
  </si>
  <si>
    <t>奉节县移民局2019年部门收支总表</t>
  </si>
  <si>
    <t>奉节县移民局2019年部门支出总表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</si>
</sst>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;;"/>
    <numFmt numFmtId="178" formatCode="#,##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Default"/>
      <family val="2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12"/>
      <name val="Default"/>
      <family val="2"/>
    </font>
    <font>
      <b/>
      <sz val="11"/>
      <name val="Default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8" fillId="0" borderId="20" xfId="0" applyNumberFormat="1" applyFont="1" applyFill="1" applyBorder="1" applyAlignment="1" applyProtection="1">
      <alignment horizontal="right" vertical="center" wrapText="1"/>
      <protection/>
    </xf>
    <xf numFmtId="4" fontId="8" fillId="0" borderId="21" xfId="0" applyNumberFormat="1" applyFont="1" applyFill="1" applyBorder="1" applyAlignment="1" applyProtection="1">
      <alignment horizontal="right" vertical="center" wrapText="1"/>
      <protection/>
    </xf>
    <xf numFmtId="4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right"/>
    </xf>
    <xf numFmtId="0" fontId="8" fillId="0" borderId="22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Fill="1" applyAlignment="1">
      <alignment horizontal="right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/>
      <protection/>
    </xf>
    <xf numFmtId="177" fontId="8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 applyProtection="1">
      <alignment vertical="center"/>
      <protection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4" fontId="8" fillId="0" borderId="23" xfId="0" applyNumberFormat="1" applyFont="1" applyFill="1" applyBorder="1" applyAlignment="1" applyProtection="1">
      <alignment horizontal="right" vertical="center" wrapText="1"/>
      <protection/>
    </xf>
    <xf numFmtId="4" fontId="8" fillId="0" borderId="24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177" fontId="8" fillId="0" borderId="17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25" xfId="0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vertical="center"/>
    </xf>
    <xf numFmtId="4" fontId="8" fillId="0" borderId="2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right"/>
      <protection/>
    </xf>
    <xf numFmtId="178" fontId="8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176" fontId="3" fillId="33" borderId="14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Continuous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95" zoomScaleNormal="95" zoomScalePageLayoutView="0" workbookViewId="0" topLeftCell="A1">
      <selection activeCell="A6" sqref="A6:B6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3" spans="1:7" ht="22.5">
      <c r="A3" s="86" t="s">
        <v>160</v>
      </c>
      <c r="B3" s="86"/>
      <c r="C3" s="86"/>
      <c r="D3" s="86"/>
      <c r="E3" s="86"/>
      <c r="F3" s="86"/>
      <c r="G3" s="86"/>
    </row>
    <row r="5" ht="13.5">
      <c r="G5" s="3" t="s">
        <v>1</v>
      </c>
    </row>
    <row r="6" spans="1:7" s="1" customFormat="1" ht="37.5" customHeight="1">
      <c r="A6" s="87" t="s">
        <v>2</v>
      </c>
      <c r="B6" s="88"/>
      <c r="C6" s="89" t="s">
        <v>3</v>
      </c>
      <c r="D6" s="89"/>
      <c r="E6" s="89"/>
      <c r="F6" s="89"/>
      <c r="G6" s="88"/>
    </row>
    <row r="7" spans="1:7" s="85" customFormat="1" ht="37.5" customHeight="1">
      <c r="A7" s="83" t="s">
        <v>4</v>
      </c>
      <c r="B7" s="84" t="s">
        <v>5</v>
      </c>
      <c r="C7" s="84" t="s">
        <v>4</v>
      </c>
      <c r="D7" s="84" t="s">
        <v>6</v>
      </c>
      <c r="E7" s="84" t="s">
        <v>7</v>
      </c>
      <c r="F7" s="84" t="s">
        <v>8</v>
      </c>
      <c r="G7" s="84" t="s">
        <v>9</v>
      </c>
    </row>
    <row r="8" spans="1:7" s="72" customFormat="1" ht="37.5" customHeight="1">
      <c r="A8" s="69" t="s">
        <v>10</v>
      </c>
      <c r="B8" s="70">
        <v>5949653</v>
      </c>
      <c r="C8" s="71" t="s">
        <v>11</v>
      </c>
      <c r="D8" s="70">
        <f>SUM(D9:D12)</f>
        <v>5949653</v>
      </c>
      <c r="E8" s="70">
        <f>SUM(E9:E12)</f>
        <v>5949653</v>
      </c>
      <c r="F8" s="71" t="s">
        <v>12</v>
      </c>
      <c r="G8" s="71" t="s">
        <v>12</v>
      </c>
    </row>
    <row r="9" spans="1:7" s="72" customFormat="1" ht="37.5" customHeight="1">
      <c r="A9" s="69" t="s">
        <v>13</v>
      </c>
      <c r="B9" s="70">
        <v>5949653</v>
      </c>
      <c r="C9" s="71" t="s">
        <v>14</v>
      </c>
      <c r="D9" s="70">
        <v>4248281</v>
      </c>
      <c r="E9" s="70">
        <v>4248281</v>
      </c>
      <c r="F9" s="71" t="s">
        <v>12</v>
      </c>
      <c r="G9" s="71" t="s">
        <v>12</v>
      </c>
    </row>
    <row r="10" spans="1:7" s="72" customFormat="1" ht="37.5" customHeight="1">
      <c r="A10" s="69" t="s">
        <v>15</v>
      </c>
      <c r="B10" s="71" t="s">
        <v>12</v>
      </c>
      <c r="C10" s="71" t="s">
        <v>16</v>
      </c>
      <c r="D10" s="70">
        <v>1084309</v>
      </c>
      <c r="E10" s="70">
        <v>1084309</v>
      </c>
      <c r="F10" s="71" t="s">
        <v>12</v>
      </c>
      <c r="G10" s="71" t="s">
        <v>12</v>
      </c>
    </row>
    <row r="11" spans="1:7" s="72" customFormat="1" ht="37.5" customHeight="1">
      <c r="A11" s="69" t="s">
        <v>17</v>
      </c>
      <c r="B11" s="71" t="s">
        <v>12</v>
      </c>
      <c r="C11" s="71" t="s">
        <v>18</v>
      </c>
      <c r="D11" s="70">
        <v>325631</v>
      </c>
      <c r="E11" s="70">
        <v>325631</v>
      </c>
      <c r="F11" s="71" t="s">
        <v>12</v>
      </c>
      <c r="G11" s="71" t="s">
        <v>12</v>
      </c>
    </row>
    <row r="12" spans="1:7" s="72" customFormat="1" ht="37.5" customHeight="1">
      <c r="A12" s="69" t="s">
        <v>19</v>
      </c>
      <c r="B12" s="71" t="s">
        <v>12</v>
      </c>
      <c r="C12" s="71" t="s">
        <v>20</v>
      </c>
      <c r="D12" s="70">
        <v>291432</v>
      </c>
      <c r="E12" s="70">
        <v>291432</v>
      </c>
      <c r="F12" s="71" t="s">
        <v>12</v>
      </c>
      <c r="G12" s="71" t="s">
        <v>12</v>
      </c>
    </row>
    <row r="13" spans="1:7" s="1" customFormat="1" ht="37.5" customHeight="1">
      <c r="A13" s="7"/>
      <c r="B13" s="68"/>
      <c r="C13" s="8"/>
      <c r="D13" s="67"/>
      <c r="E13" s="67"/>
      <c r="F13" s="68"/>
      <c r="G13" s="68"/>
    </row>
    <row r="14" spans="1:7" s="1" customFormat="1" ht="37.5" customHeight="1">
      <c r="A14" s="7"/>
      <c r="B14" s="68"/>
      <c r="C14" s="8"/>
      <c r="D14" s="67"/>
      <c r="E14" s="67"/>
      <c r="F14" s="68"/>
      <c r="G14" s="68"/>
    </row>
    <row r="15" ht="13.5">
      <c r="A15" t="s">
        <v>21</v>
      </c>
    </row>
  </sheetData>
  <sheetProtection/>
  <mergeCells count="3">
    <mergeCell ref="A3:G3"/>
    <mergeCell ref="A6:B6"/>
    <mergeCell ref="C6:G6"/>
  </mergeCells>
  <printOptions horizontalCentered="1"/>
  <pageMargins left="0.31" right="0" top="0.79" bottom="0.43" header="0.51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Zeros="0" zoomScalePageLayoutView="0" workbookViewId="0" topLeftCell="A1">
      <selection activeCell="A19" sqref="A19:B19"/>
    </sheetView>
  </sheetViews>
  <sheetFormatPr defaultColWidth="6.8515625" defaultRowHeight="12.75" customHeight="1"/>
  <cols>
    <col min="1" max="1" width="23.7109375" style="9" customWidth="1"/>
    <col min="2" max="2" width="47.140625" style="9" customWidth="1"/>
    <col min="3" max="3" width="15.421875" style="9" customWidth="1"/>
    <col min="4" max="4" width="19.140625" style="9" customWidth="1"/>
    <col min="5" max="5" width="21.8515625" style="9" customWidth="1"/>
    <col min="6" max="16384" width="6.8515625" style="9" customWidth="1"/>
  </cols>
  <sheetData>
    <row r="1" ht="19.5" customHeight="1">
      <c r="A1" s="10" t="s">
        <v>22</v>
      </c>
    </row>
    <row r="2" spans="1:5" ht="29.25" customHeight="1">
      <c r="A2" s="73" t="s">
        <v>161</v>
      </c>
      <c r="B2" s="40"/>
      <c r="C2" s="40"/>
      <c r="D2" s="40"/>
      <c r="E2" s="40"/>
    </row>
    <row r="3" spans="1:5" ht="19.5" customHeight="1">
      <c r="A3" s="13"/>
      <c r="B3" s="13"/>
      <c r="C3" s="13"/>
      <c r="D3" s="13"/>
      <c r="E3" s="64" t="s">
        <v>1</v>
      </c>
    </row>
    <row r="4" spans="1:5" ht="19.5" customHeight="1">
      <c r="A4" s="90" t="s">
        <v>23</v>
      </c>
      <c r="B4" s="90"/>
      <c r="C4" s="90" t="s">
        <v>24</v>
      </c>
      <c r="D4" s="90"/>
      <c r="E4" s="90"/>
    </row>
    <row r="5" spans="1:5" ht="19.5" customHeight="1">
      <c r="A5" s="21" t="s">
        <v>25</v>
      </c>
      <c r="B5" s="21" t="s">
        <v>26</v>
      </c>
      <c r="C5" s="21" t="s">
        <v>27</v>
      </c>
      <c r="D5" s="21" t="s">
        <v>28</v>
      </c>
      <c r="E5" s="21" t="s">
        <v>29</v>
      </c>
    </row>
    <row r="6" spans="1:5" ht="19.5" customHeight="1">
      <c r="A6" s="48"/>
      <c r="B6" s="25" t="s">
        <v>6</v>
      </c>
      <c r="C6" s="65">
        <f>SUM(D6)</f>
        <v>5949653</v>
      </c>
      <c r="D6" s="65">
        <f>SUM(D7,D11,D16,D21)</f>
        <v>5949653</v>
      </c>
      <c r="E6" s="65"/>
    </row>
    <row r="7" spans="1:5" ht="19.5" customHeight="1">
      <c r="A7" s="48" t="s">
        <v>30</v>
      </c>
      <c r="B7" s="25" t="s">
        <v>31</v>
      </c>
      <c r="C7" s="65">
        <f aca="true" t="shared" si="0" ref="C7:C23">SUM(D7)</f>
        <v>4248281</v>
      </c>
      <c r="D7" s="65">
        <v>4248281</v>
      </c>
      <c r="E7" s="65"/>
    </row>
    <row r="8" spans="1:5" ht="19.5" customHeight="1">
      <c r="A8" s="74" t="s">
        <v>162</v>
      </c>
      <c r="B8" s="75" t="s">
        <v>163</v>
      </c>
      <c r="C8" s="65">
        <f t="shared" si="0"/>
        <v>4248281</v>
      </c>
      <c r="D8" s="65">
        <v>4248281</v>
      </c>
      <c r="E8" s="65"/>
    </row>
    <row r="9" spans="1:5" ht="19.5" customHeight="1">
      <c r="A9" s="74" t="s">
        <v>164</v>
      </c>
      <c r="B9" s="25" t="s">
        <v>32</v>
      </c>
      <c r="C9" s="65">
        <f t="shared" si="0"/>
        <v>3248484</v>
      </c>
      <c r="D9" s="65">
        <v>3248484</v>
      </c>
      <c r="E9" s="65"/>
    </row>
    <row r="10" spans="1:5" ht="19.5" customHeight="1">
      <c r="A10" s="74" t="s">
        <v>165</v>
      </c>
      <c r="B10" s="75" t="s">
        <v>166</v>
      </c>
      <c r="C10" s="65">
        <f t="shared" si="0"/>
        <v>999797</v>
      </c>
      <c r="D10" s="65">
        <v>999797</v>
      </c>
      <c r="E10" s="65"/>
    </row>
    <row r="11" spans="1:5" ht="19.5" customHeight="1">
      <c r="A11" s="48" t="s">
        <v>33</v>
      </c>
      <c r="B11" s="25" t="s">
        <v>34</v>
      </c>
      <c r="C11" s="65">
        <f t="shared" si="0"/>
        <v>1084309</v>
      </c>
      <c r="D11" s="65">
        <v>1084309</v>
      </c>
      <c r="E11" s="65"/>
    </row>
    <row r="12" spans="1:5" ht="19.5" customHeight="1">
      <c r="A12" s="48" t="s">
        <v>35</v>
      </c>
      <c r="B12" s="25" t="s">
        <v>36</v>
      </c>
      <c r="C12" s="65">
        <f t="shared" si="0"/>
        <v>1084309</v>
      </c>
      <c r="D12" s="65">
        <v>1084309</v>
      </c>
      <c r="E12" s="65"/>
    </row>
    <row r="13" spans="1:5" ht="19.5" customHeight="1">
      <c r="A13" s="74" t="s">
        <v>167</v>
      </c>
      <c r="B13" s="75" t="s">
        <v>168</v>
      </c>
      <c r="C13" s="65">
        <f t="shared" si="0"/>
        <v>485721</v>
      </c>
      <c r="D13" s="65">
        <v>485721</v>
      </c>
      <c r="E13" s="65"/>
    </row>
    <row r="14" spans="1:5" ht="19.5" customHeight="1">
      <c r="A14" s="48" t="s">
        <v>37</v>
      </c>
      <c r="B14" s="75" t="s">
        <v>169</v>
      </c>
      <c r="C14" s="65">
        <f t="shared" si="0"/>
        <v>194288</v>
      </c>
      <c r="D14" s="65">
        <v>194288</v>
      </c>
      <c r="E14" s="65"/>
    </row>
    <row r="15" spans="1:5" ht="19.5" customHeight="1">
      <c r="A15" s="74" t="s">
        <v>170</v>
      </c>
      <c r="B15" s="75" t="s">
        <v>171</v>
      </c>
      <c r="C15" s="65">
        <f t="shared" si="0"/>
        <v>404300</v>
      </c>
      <c r="D15" s="65">
        <v>404300</v>
      </c>
      <c r="E15" s="65"/>
    </row>
    <row r="16" spans="1:5" ht="19.5" customHeight="1">
      <c r="A16" s="48" t="s">
        <v>38</v>
      </c>
      <c r="B16" s="25" t="s">
        <v>39</v>
      </c>
      <c r="C16" s="65">
        <f t="shared" si="0"/>
        <v>325631</v>
      </c>
      <c r="D16" s="65">
        <v>325631</v>
      </c>
      <c r="E16" s="65"/>
    </row>
    <row r="17" spans="1:5" ht="19.5" customHeight="1">
      <c r="A17" s="48" t="s">
        <v>40</v>
      </c>
      <c r="B17" s="25" t="s">
        <v>41</v>
      </c>
      <c r="C17" s="65">
        <f t="shared" si="0"/>
        <v>325631</v>
      </c>
      <c r="D17" s="65">
        <v>325631</v>
      </c>
      <c r="E17" s="65"/>
    </row>
    <row r="18" spans="1:5" ht="19.5" customHeight="1">
      <c r="A18" s="48" t="s">
        <v>42</v>
      </c>
      <c r="B18" s="25" t="s">
        <v>43</v>
      </c>
      <c r="C18" s="65">
        <f t="shared" si="0"/>
        <v>192278</v>
      </c>
      <c r="D18" s="65">
        <v>192278</v>
      </c>
      <c r="E18" s="65"/>
    </row>
    <row r="19" spans="1:5" ht="19.5" customHeight="1">
      <c r="A19" s="74" t="s">
        <v>172</v>
      </c>
      <c r="B19" s="75" t="s">
        <v>173</v>
      </c>
      <c r="C19" s="65">
        <f t="shared" si="0"/>
        <v>60553</v>
      </c>
      <c r="D19" s="65">
        <v>60553</v>
      </c>
      <c r="E19" s="65"/>
    </row>
    <row r="20" spans="1:5" ht="19.5" customHeight="1">
      <c r="A20" s="74" t="s">
        <v>174</v>
      </c>
      <c r="B20" s="75" t="s">
        <v>175</v>
      </c>
      <c r="C20" s="65">
        <f t="shared" si="0"/>
        <v>72800</v>
      </c>
      <c r="D20" s="65">
        <v>72800</v>
      </c>
      <c r="E20" s="65"/>
    </row>
    <row r="21" spans="1:5" ht="19.5" customHeight="1">
      <c r="A21" s="48" t="s">
        <v>44</v>
      </c>
      <c r="B21" s="25" t="s">
        <v>45</v>
      </c>
      <c r="C21" s="65">
        <f t="shared" si="0"/>
        <v>291432</v>
      </c>
      <c r="D21" s="65">
        <v>291432</v>
      </c>
      <c r="E21" s="65"/>
    </row>
    <row r="22" spans="1:5" ht="19.5" customHeight="1">
      <c r="A22" s="48" t="s">
        <v>46</v>
      </c>
      <c r="B22" s="25" t="s">
        <v>47</v>
      </c>
      <c r="C22" s="65">
        <f t="shared" si="0"/>
        <v>291432</v>
      </c>
      <c r="D22" s="65">
        <v>291432</v>
      </c>
      <c r="E22" s="65"/>
    </row>
    <row r="23" spans="1:5" ht="19.5" customHeight="1">
      <c r="A23" s="48" t="s">
        <v>48</v>
      </c>
      <c r="B23" s="25" t="s">
        <v>49</v>
      </c>
      <c r="C23" s="65">
        <f t="shared" si="0"/>
        <v>291432</v>
      </c>
      <c r="D23" s="65">
        <v>291432</v>
      </c>
      <c r="E23" s="65"/>
    </row>
    <row r="24" s="41" customFormat="1" ht="18" customHeight="1">
      <c r="A24" s="41" t="s">
        <v>50</v>
      </c>
    </row>
    <row r="25" s="41" customFormat="1" ht="21" customHeight="1">
      <c r="A25" s="66"/>
    </row>
    <row r="26" ht="19.5" customHeight="1"/>
  </sheetData>
  <sheetProtection/>
  <mergeCells count="2">
    <mergeCell ref="A4:B4"/>
    <mergeCell ref="C4:E4"/>
  </mergeCells>
  <printOptions horizontalCentered="1"/>
  <pageMargins left="0" right="0" top="0.51" bottom="0.2" header="0" footer="0"/>
  <pageSetup fitToHeight="1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showZeros="0" tabSelected="1" zoomScale="85" zoomScaleNormal="85" zoomScalePageLayoutView="0" workbookViewId="0" topLeftCell="A1">
      <selection activeCell="B43" sqref="B43"/>
    </sheetView>
  </sheetViews>
  <sheetFormatPr defaultColWidth="6.8515625" defaultRowHeight="19.5" customHeight="1"/>
  <cols>
    <col min="1" max="1" width="20.00390625" style="9" customWidth="1"/>
    <col min="2" max="2" width="42.421875" style="9" customWidth="1"/>
    <col min="3" max="5" width="20.57421875" style="9" customWidth="1"/>
    <col min="6" max="16384" width="6.8515625" style="9" customWidth="1"/>
  </cols>
  <sheetData>
    <row r="1" spans="1:5" ht="19.5" customHeight="1">
      <c r="A1" s="10" t="s">
        <v>51</v>
      </c>
      <c r="E1" s="42"/>
    </row>
    <row r="2" spans="1:5" ht="34.5" customHeight="1">
      <c r="A2" s="73" t="s">
        <v>186</v>
      </c>
      <c r="B2" s="43"/>
      <c r="C2" s="43"/>
      <c r="D2" s="43"/>
      <c r="E2" s="43"/>
    </row>
    <row r="3" spans="1:5" s="39" customFormat="1" ht="19.5" customHeight="1">
      <c r="A3" s="13"/>
      <c r="B3" s="13"/>
      <c r="C3" s="13"/>
      <c r="D3" s="13"/>
      <c r="E3" s="44" t="s">
        <v>1</v>
      </c>
    </row>
    <row r="4" spans="1:5" s="39" customFormat="1" ht="19.5" customHeight="1">
      <c r="A4" s="90" t="s">
        <v>52</v>
      </c>
      <c r="B4" s="90"/>
      <c r="C4" s="91" t="s">
        <v>53</v>
      </c>
      <c r="D4" s="90"/>
      <c r="E4" s="90"/>
    </row>
    <row r="5" spans="1:5" s="39" customFormat="1" ht="19.5" customHeight="1">
      <c r="A5" s="45" t="s">
        <v>25</v>
      </c>
      <c r="B5" s="45" t="s">
        <v>26</v>
      </c>
      <c r="C5" s="45" t="s">
        <v>6</v>
      </c>
      <c r="D5" s="45" t="s">
        <v>54</v>
      </c>
      <c r="E5" s="45" t="s">
        <v>55</v>
      </c>
    </row>
    <row r="6" spans="1:5" s="39" customFormat="1" ht="18.75" customHeight="1">
      <c r="A6" s="46" t="s">
        <v>56</v>
      </c>
      <c r="B6" s="47" t="s">
        <v>57</v>
      </c>
      <c r="C6" s="19">
        <f>SUM(D6:E6)</f>
        <v>5949653</v>
      </c>
      <c r="D6" s="19">
        <f>SUM(D7,D37)</f>
        <v>5237430</v>
      </c>
      <c r="E6" s="19">
        <f>SUM(E18)</f>
        <v>712223</v>
      </c>
    </row>
    <row r="7" spans="1:5" s="39" customFormat="1" ht="18.75" customHeight="1">
      <c r="A7" s="48" t="s">
        <v>58</v>
      </c>
      <c r="B7" s="49" t="s">
        <v>59</v>
      </c>
      <c r="C7" s="19">
        <f aca="true" t="shared" si="0" ref="C7:C43">SUM(D7:E7)</f>
        <v>4753478</v>
      </c>
      <c r="D7" s="50">
        <v>4753478</v>
      </c>
      <c r="E7" s="51"/>
    </row>
    <row r="8" spans="1:5" s="39" customFormat="1" ht="18.75" customHeight="1">
      <c r="A8" s="48" t="s">
        <v>60</v>
      </c>
      <c r="B8" s="52" t="s">
        <v>61</v>
      </c>
      <c r="C8" s="19">
        <f t="shared" si="0"/>
        <v>1200420</v>
      </c>
      <c r="D8" s="53">
        <v>1200420</v>
      </c>
      <c r="E8" s="31"/>
    </row>
    <row r="9" spans="1:5" s="39" customFormat="1" ht="18.75" customHeight="1">
      <c r="A9" s="24" t="s">
        <v>62</v>
      </c>
      <c r="B9" s="49" t="s">
        <v>63</v>
      </c>
      <c r="C9" s="19">
        <f t="shared" si="0"/>
        <v>837672</v>
      </c>
      <c r="D9" s="31">
        <v>837672</v>
      </c>
      <c r="E9" s="18"/>
    </row>
    <row r="10" spans="1:5" s="39" customFormat="1" ht="18.75" customHeight="1">
      <c r="A10" s="24" t="s">
        <v>64</v>
      </c>
      <c r="B10" s="49" t="s">
        <v>65</v>
      </c>
      <c r="C10" s="19">
        <f t="shared" si="0"/>
        <v>133401</v>
      </c>
      <c r="D10" s="31">
        <v>133401</v>
      </c>
      <c r="E10" s="18"/>
    </row>
    <row r="11" spans="1:5" s="39" customFormat="1" ht="18.75" customHeight="1">
      <c r="A11" s="76" t="s">
        <v>176</v>
      </c>
      <c r="B11" s="77" t="s">
        <v>177</v>
      </c>
      <c r="C11" s="19">
        <f t="shared" si="0"/>
        <v>546552</v>
      </c>
      <c r="D11" s="31">
        <v>546552</v>
      </c>
      <c r="E11" s="18"/>
    </row>
    <row r="12" spans="1:5" s="39" customFormat="1" ht="18.75" customHeight="1">
      <c r="A12" s="24" t="s">
        <v>66</v>
      </c>
      <c r="B12" s="49" t="s">
        <v>67</v>
      </c>
      <c r="C12" s="19">
        <f t="shared" si="0"/>
        <v>485721</v>
      </c>
      <c r="D12" s="31">
        <v>485721</v>
      </c>
      <c r="E12" s="54"/>
    </row>
    <row r="13" spans="1:5" s="39" customFormat="1" ht="18.75" customHeight="1">
      <c r="A13" s="24" t="s">
        <v>68</v>
      </c>
      <c r="B13" s="49" t="s">
        <v>69</v>
      </c>
      <c r="C13" s="19">
        <f t="shared" si="0"/>
        <v>194288</v>
      </c>
      <c r="D13" s="31">
        <v>194288</v>
      </c>
      <c r="E13" s="26"/>
    </row>
    <row r="14" spans="1:5" s="39" customFormat="1" ht="18.75" customHeight="1">
      <c r="A14" s="24" t="s">
        <v>178</v>
      </c>
      <c r="B14" s="77" t="s">
        <v>179</v>
      </c>
      <c r="C14" s="19">
        <f t="shared" si="0"/>
        <v>206431</v>
      </c>
      <c r="D14" s="31">
        <v>206431</v>
      </c>
      <c r="E14" s="18"/>
    </row>
    <row r="15" spans="1:5" s="39" customFormat="1" ht="18.75" customHeight="1">
      <c r="A15" s="76" t="s">
        <v>182</v>
      </c>
      <c r="B15" s="77" t="s">
        <v>180</v>
      </c>
      <c r="C15" s="19">
        <f t="shared" si="0"/>
        <v>97781</v>
      </c>
      <c r="D15" s="31">
        <v>97781</v>
      </c>
      <c r="E15" s="18"/>
    </row>
    <row r="16" spans="1:5" s="39" customFormat="1" ht="18.75" customHeight="1">
      <c r="A16" s="76" t="s">
        <v>183</v>
      </c>
      <c r="B16" s="77" t="s">
        <v>181</v>
      </c>
      <c r="C16" s="19">
        <f t="shared" si="0"/>
        <v>291432</v>
      </c>
      <c r="D16" s="31">
        <v>291432</v>
      </c>
      <c r="E16" s="18"/>
    </row>
    <row r="17" spans="1:5" s="39" customFormat="1" ht="18.75" customHeight="1">
      <c r="A17" s="24" t="s">
        <v>70</v>
      </c>
      <c r="B17" s="49" t="s">
        <v>71</v>
      </c>
      <c r="C17" s="19">
        <f t="shared" si="0"/>
        <v>759780</v>
      </c>
      <c r="D17" s="31">
        <v>759780</v>
      </c>
      <c r="E17" s="18"/>
    </row>
    <row r="18" spans="1:5" s="39" customFormat="1" ht="18.75" customHeight="1">
      <c r="A18" s="55" t="s">
        <v>72</v>
      </c>
      <c r="B18" s="56" t="s">
        <v>73</v>
      </c>
      <c r="C18" s="19">
        <f t="shared" si="0"/>
        <v>712223</v>
      </c>
      <c r="D18" s="57"/>
      <c r="E18" s="58">
        <f>SUM(E19:E36)</f>
        <v>712223</v>
      </c>
    </row>
    <row r="19" spans="1:5" s="39" customFormat="1" ht="18.75" customHeight="1">
      <c r="A19" s="24" t="s">
        <v>74</v>
      </c>
      <c r="B19" s="59" t="s">
        <v>75</v>
      </c>
      <c r="C19" s="19">
        <f t="shared" si="0"/>
        <v>108750</v>
      </c>
      <c r="D19" s="53"/>
      <c r="E19" s="51">
        <v>108750</v>
      </c>
    </row>
    <row r="20" spans="1:5" s="39" customFormat="1" ht="18.75" customHeight="1">
      <c r="A20" s="24" t="s">
        <v>76</v>
      </c>
      <c r="B20" s="60" t="s">
        <v>77</v>
      </c>
      <c r="C20" s="19">
        <f t="shared" si="0"/>
        <v>8700</v>
      </c>
      <c r="D20" s="31"/>
      <c r="E20" s="31">
        <v>8700</v>
      </c>
    </row>
    <row r="21" spans="1:5" s="39" customFormat="1" ht="18.75" customHeight="1">
      <c r="A21" s="24" t="s">
        <v>78</v>
      </c>
      <c r="B21" s="60" t="s">
        <v>79</v>
      </c>
      <c r="C21" s="19">
        <f t="shared" si="0"/>
        <v>0</v>
      </c>
      <c r="D21" s="31"/>
      <c r="E21" s="31"/>
    </row>
    <row r="22" spans="1:5" s="39" customFormat="1" ht="18.75" customHeight="1">
      <c r="A22" s="24" t="s">
        <v>80</v>
      </c>
      <c r="B22" s="60" t="s">
        <v>81</v>
      </c>
      <c r="C22" s="19">
        <f t="shared" si="0"/>
        <v>21750</v>
      </c>
      <c r="D22" s="31"/>
      <c r="E22" s="31">
        <v>21750</v>
      </c>
    </row>
    <row r="23" spans="1:5" s="39" customFormat="1" ht="18.75" customHeight="1">
      <c r="A23" s="24" t="s">
        <v>82</v>
      </c>
      <c r="B23" s="60" t="s">
        <v>83</v>
      </c>
      <c r="C23" s="19">
        <f t="shared" si="0"/>
        <v>34800</v>
      </c>
      <c r="D23" s="31"/>
      <c r="E23" s="31">
        <v>34800</v>
      </c>
    </row>
    <row r="24" spans="1:5" s="39" customFormat="1" ht="18.75" customHeight="1">
      <c r="A24" s="24" t="s">
        <v>84</v>
      </c>
      <c r="B24" s="60" t="s">
        <v>85</v>
      </c>
      <c r="C24" s="19">
        <f t="shared" si="0"/>
        <v>8700</v>
      </c>
      <c r="D24" s="31"/>
      <c r="E24" s="31">
        <v>8700</v>
      </c>
    </row>
    <row r="25" spans="1:5" s="39" customFormat="1" ht="18.75" customHeight="1">
      <c r="A25" s="24" t="s">
        <v>86</v>
      </c>
      <c r="B25" s="60" t="s">
        <v>87</v>
      </c>
      <c r="C25" s="19">
        <f t="shared" si="0"/>
        <v>8700</v>
      </c>
      <c r="D25" s="31"/>
      <c r="E25" s="31">
        <v>8700</v>
      </c>
    </row>
    <row r="26" spans="1:5" s="39" customFormat="1" ht="18.75" customHeight="1">
      <c r="A26" s="24" t="s">
        <v>88</v>
      </c>
      <c r="B26" s="60" t="s">
        <v>89</v>
      </c>
      <c r="C26" s="19">
        <f t="shared" si="0"/>
        <v>152250</v>
      </c>
      <c r="D26" s="31"/>
      <c r="E26" s="31">
        <v>152250</v>
      </c>
    </row>
    <row r="27" spans="1:5" s="39" customFormat="1" ht="18.75" customHeight="1">
      <c r="A27" s="24" t="s">
        <v>90</v>
      </c>
      <c r="B27" s="60" t="s">
        <v>91</v>
      </c>
      <c r="C27" s="19">
        <f t="shared" si="0"/>
        <v>17400</v>
      </c>
      <c r="D27" s="31"/>
      <c r="E27" s="31">
        <v>17400</v>
      </c>
    </row>
    <row r="28" spans="1:5" s="39" customFormat="1" ht="18.75" customHeight="1">
      <c r="A28" s="24" t="s">
        <v>92</v>
      </c>
      <c r="B28" s="60" t="s">
        <v>93</v>
      </c>
      <c r="C28" s="19">
        <f t="shared" si="0"/>
        <v>0</v>
      </c>
      <c r="D28" s="31"/>
      <c r="E28" s="31"/>
    </row>
    <row r="29" spans="1:5" s="39" customFormat="1" ht="18.75" customHeight="1">
      <c r="A29" s="24" t="s">
        <v>94</v>
      </c>
      <c r="B29" s="60" t="s">
        <v>95</v>
      </c>
      <c r="C29" s="19">
        <f t="shared" si="0"/>
        <v>26100</v>
      </c>
      <c r="D29" s="31"/>
      <c r="E29" s="31">
        <v>26100</v>
      </c>
    </row>
    <row r="30" spans="1:5" s="39" customFormat="1" ht="18.75" customHeight="1">
      <c r="A30" s="24" t="s">
        <v>96</v>
      </c>
      <c r="B30" s="60" t="s">
        <v>97</v>
      </c>
      <c r="C30" s="19">
        <f t="shared" si="0"/>
        <v>18006</v>
      </c>
      <c r="D30" s="31"/>
      <c r="E30" s="31">
        <v>18006</v>
      </c>
    </row>
    <row r="31" spans="1:5" s="39" customFormat="1" ht="18.75" customHeight="1">
      <c r="A31" s="24" t="s">
        <v>98</v>
      </c>
      <c r="B31" s="60" t="s">
        <v>99</v>
      </c>
      <c r="C31" s="19">
        <f t="shared" si="0"/>
        <v>26100</v>
      </c>
      <c r="D31" s="31"/>
      <c r="E31" s="31">
        <v>26100</v>
      </c>
    </row>
    <row r="32" spans="1:5" s="39" customFormat="1" ht="18.75" customHeight="1">
      <c r="A32" s="48" t="s">
        <v>100</v>
      </c>
      <c r="B32" s="62" t="s">
        <v>101</v>
      </c>
      <c r="C32" s="19">
        <f t="shared" si="0"/>
        <v>12004</v>
      </c>
      <c r="D32" s="26"/>
      <c r="E32" s="18">
        <v>12004</v>
      </c>
    </row>
    <row r="33" spans="1:5" s="39" customFormat="1" ht="18.75" customHeight="1">
      <c r="A33" s="48" t="s">
        <v>102</v>
      </c>
      <c r="B33" s="62" t="s">
        <v>103</v>
      </c>
      <c r="C33" s="19">
        <f t="shared" si="0"/>
        <v>36013</v>
      </c>
      <c r="D33" s="61"/>
      <c r="E33" s="58">
        <v>36013</v>
      </c>
    </row>
    <row r="34" spans="1:5" s="39" customFormat="1" ht="18.75" customHeight="1">
      <c r="A34" s="48" t="s">
        <v>104</v>
      </c>
      <c r="B34" s="62" t="s">
        <v>105</v>
      </c>
      <c r="C34" s="19">
        <f t="shared" si="0"/>
        <v>0</v>
      </c>
      <c r="D34" s="28"/>
      <c r="E34" s="51"/>
    </row>
    <row r="35" spans="1:5" s="39" customFormat="1" ht="18.75" customHeight="1">
      <c r="A35" s="48" t="s">
        <v>106</v>
      </c>
      <c r="B35" s="62" t="s">
        <v>107</v>
      </c>
      <c r="C35" s="19">
        <f t="shared" si="0"/>
        <v>211200</v>
      </c>
      <c r="D35" s="63"/>
      <c r="E35" s="51">
        <v>211200</v>
      </c>
    </row>
    <row r="36" spans="1:5" s="39" customFormat="1" ht="18.75" customHeight="1">
      <c r="A36" s="48" t="s">
        <v>108</v>
      </c>
      <c r="B36" s="62" t="s">
        <v>109</v>
      </c>
      <c r="C36" s="19">
        <f t="shared" si="0"/>
        <v>21750</v>
      </c>
      <c r="D36" s="63"/>
      <c r="E36" s="31">
        <v>21750</v>
      </c>
    </row>
    <row r="37" spans="1:5" s="39" customFormat="1" ht="18.75" customHeight="1">
      <c r="A37" s="48" t="s">
        <v>110</v>
      </c>
      <c r="B37" s="49" t="s">
        <v>111</v>
      </c>
      <c r="C37" s="19">
        <f t="shared" si="0"/>
        <v>483952</v>
      </c>
      <c r="D37" s="57">
        <f>SUM(D38:D43)</f>
        <v>483952</v>
      </c>
      <c r="E37" s="58"/>
    </row>
    <row r="38" spans="1:5" s="39" customFormat="1" ht="18.75" customHeight="1">
      <c r="A38" s="48" t="s">
        <v>112</v>
      </c>
      <c r="B38" s="62" t="s">
        <v>113</v>
      </c>
      <c r="C38" s="19">
        <f t="shared" si="0"/>
        <v>0</v>
      </c>
      <c r="D38" s="28"/>
      <c r="E38" s="31"/>
    </row>
    <row r="39" spans="1:5" s="39" customFormat="1" ht="18.75" customHeight="1">
      <c r="A39" s="48" t="s">
        <v>114</v>
      </c>
      <c r="B39" s="62" t="s">
        <v>115</v>
      </c>
      <c r="C39" s="19">
        <f t="shared" si="0"/>
        <v>0</v>
      </c>
      <c r="D39" s="63"/>
      <c r="E39" s="19"/>
    </row>
    <row r="40" spans="1:5" s="39" customFormat="1" ht="18.75" customHeight="1">
      <c r="A40" s="48" t="s">
        <v>116</v>
      </c>
      <c r="B40" s="62" t="s">
        <v>117</v>
      </c>
      <c r="C40" s="19">
        <f t="shared" si="0"/>
        <v>6552</v>
      </c>
      <c r="D40" s="63">
        <v>6552</v>
      </c>
      <c r="E40" s="19"/>
    </row>
    <row r="41" spans="1:5" s="39" customFormat="1" ht="18.75" customHeight="1">
      <c r="A41" s="48" t="s">
        <v>118</v>
      </c>
      <c r="B41" s="62" t="s">
        <v>119</v>
      </c>
      <c r="C41" s="19">
        <f t="shared" si="0"/>
        <v>72800</v>
      </c>
      <c r="D41" s="63">
        <v>72800</v>
      </c>
      <c r="E41" s="19"/>
    </row>
    <row r="42" spans="1:5" s="39" customFormat="1" ht="18.75" customHeight="1">
      <c r="A42" s="74" t="s">
        <v>184</v>
      </c>
      <c r="B42" s="78" t="s">
        <v>185</v>
      </c>
      <c r="C42" s="19">
        <f t="shared" si="0"/>
        <v>300</v>
      </c>
      <c r="D42" s="63">
        <v>300</v>
      </c>
      <c r="E42" s="19"/>
    </row>
    <row r="43" spans="1:5" s="39" customFormat="1" ht="18.75" customHeight="1">
      <c r="A43" s="48" t="s">
        <v>120</v>
      </c>
      <c r="B43" s="62" t="s">
        <v>121</v>
      </c>
      <c r="C43" s="19">
        <f t="shared" si="0"/>
        <v>404300</v>
      </c>
      <c r="D43" s="63">
        <v>404300</v>
      </c>
      <c r="E43" s="19"/>
    </row>
    <row r="44" s="13" customFormat="1" ht="15.75" customHeight="1" hidden="1">
      <c r="A44" s="13" t="s">
        <v>122</v>
      </c>
    </row>
    <row r="45" s="13" customFormat="1" ht="15.75" customHeight="1" hidden="1">
      <c r="A45" s="13" t="s">
        <v>123</v>
      </c>
    </row>
  </sheetData>
  <sheetProtection/>
  <mergeCells count="2">
    <mergeCell ref="A4:B4"/>
    <mergeCell ref="C4:E4"/>
  </mergeCells>
  <conditionalFormatting sqref="C44:IV45">
    <cfRule type="expression" priority="1" dxfId="0" stopIfTrue="1">
      <formula>含公式的单元格</formula>
    </cfRule>
  </conditionalFormatting>
  <printOptions horizontalCentered="1"/>
  <pageMargins left="0.31496062992125984" right="0.35433070866141736" top="0.5511811023622047" bottom="0.984251968503937" header="0" footer="0.5905511811023623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zoomScalePageLayoutView="0" workbookViewId="0" topLeftCell="A1">
      <selection activeCell="A8" sqref="A8"/>
    </sheetView>
  </sheetViews>
  <sheetFormatPr defaultColWidth="6.8515625" defaultRowHeight="12.75" customHeight="1"/>
  <cols>
    <col min="1" max="1" width="25.7109375" style="9" customWidth="1"/>
    <col min="2" max="2" width="19.7109375" style="9" customWidth="1"/>
    <col min="3" max="3" width="17.421875" style="9" customWidth="1"/>
    <col min="4" max="6" width="25.7109375" style="9" customWidth="1"/>
    <col min="7" max="16384" width="6.8515625" style="9" customWidth="1"/>
  </cols>
  <sheetData>
    <row r="1" ht="19.5" customHeight="1">
      <c r="A1" s="10" t="s">
        <v>124</v>
      </c>
    </row>
    <row r="2" spans="1:6" ht="24" customHeight="1">
      <c r="A2" s="92" t="s">
        <v>187</v>
      </c>
      <c r="B2" s="93"/>
      <c r="C2" s="93"/>
      <c r="D2" s="93"/>
      <c r="E2" s="93"/>
      <c r="F2" s="93"/>
    </row>
    <row r="3" spans="1:6" ht="19.5" customHeight="1">
      <c r="A3" s="40"/>
      <c r="B3" s="40"/>
      <c r="C3" s="40"/>
      <c r="D3" s="40"/>
      <c r="E3" s="40"/>
      <c r="F3" s="40"/>
    </row>
    <row r="4" spans="1:6" ht="19.5" customHeight="1">
      <c r="A4" s="39"/>
      <c r="B4" s="39"/>
      <c r="C4" s="39"/>
      <c r="D4" s="39"/>
      <c r="E4" s="39"/>
      <c r="F4" s="14" t="s">
        <v>1</v>
      </c>
    </row>
    <row r="5" spans="1:6" ht="30.75" customHeight="1">
      <c r="A5" s="90" t="s">
        <v>24</v>
      </c>
      <c r="B5" s="90"/>
      <c r="C5" s="90"/>
      <c r="D5" s="90"/>
      <c r="E5" s="90"/>
      <c r="F5" s="90"/>
    </row>
    <row r="6" spans="1:6" ht="24.75" customHeight="1">
      <c r="A6" s="90" t="s">
        <v>6</v>
      </c>
      <c r="B6" s="94" t="s">
        <v>125</v>
      </c>
      <c r="C6" s="90" t="s">
        <v>126</v>
      </c>
      <c r="D6" s="90"/>
      <c r="E6" s="90"/>
      <c r="F6" s="90" t="s">
        <v>127</v>
      </c>
    </row>
    <row r="7" spans="1:6" ht="36.75" customHeight="1">
      <c r="A7" s="90"/>
      <c r="B7" s="94"/>
      <c r="C7" s="21" t="s">
        <v>27</v>
      </c>
      <c r="D7" s="15" t="s">
        <v>128</v>
      </c>
      <c r="E7" s="15" t="s">
        <v>129</v>
      </c>
      <c r="F7" s="90"/>
    </row>
    <row r="8" spans="1:6" ht="36.75" customHeight="1">
      <c r="A8" s="21">
        <v>26100</v>
      </c>
      <c r="B8" s="15"/>
      <c r="C8" s="21"/>
      <c r="D8" s="15"/>
      <c r="E8" s="15"/>
      <c r="F8" s="21">
        <v>26100</v>
      </c>
    </row>
    <row r="9" s="39" customFormat="1" ht="20.25" customHeight="1">
      <c r="A9" s="41" t="s">
        <v>130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79" bottom="0.55" header="0.39" footer="0"/>
  <pageSetup fitToHeight="1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9" sqref="D9"/>
    </sheetView>
  </sheetViews>
  <sheetFormatPr defaultColWidth="16.00390625" defaultRowHeight="15"/>
  <cols>
    <col min="1" max="1" width="12.7109375" style="0" bestFit="1" customWidth="1"/>
    <col min="2" max="2" width="62.00390625" style="0" customWidth="1"/>
    <col min="3" max="3" width="17.00390625" style="0" customWidth="1"/>
    <col min="4" max="4" width="17.421875" style="0" customWidth="1"/>
    <col min="5" max="5" width="15.8515625" style="0" customWidth="1"/>
  </cols>
  <sheetData>
    <row r="1" ht="13.5">
      <c r="A1" s="2" t="s">
        <v>131</v>
      </c>
    </row>
    <row r="2" spans="1:5" ht="22.5">
      <c r="A2" s="86" t="s">
        <v>188</v>
      </c>
      <c r="B2" s="86"/>
      <c r="C2" s="86"/>
      <c r="D2" s="86"/>
      <c r="E2" s="86"/>
    </row>
    <row r="3" spans="1:5" ht="13.5">
      <c r="A3" s="32"/>
      <c r="B3" s="32"/>
      <c r="C3" s="32"/>
      <c r="D3" s="32"/>
      <c r="E3" s="32"/>
    </row>
    <row r="4" ht="13.5">
      <c r="E4" s="3" t="s">
        <v>1</v>
      </c>
    </row>
    <row r="5" spans="1:5" ht="21" customHeight="1">
      <c r="A5" s="95" t="s">
        <v>25</v>
      </c>
      <c r="B5" s="95" t="s">
        <v>26</v>
      </c>
      <c r="C5" s="95" t="s">
        <v>132</v>
      </c>
      <c r="D5" s="95"/>
      <c r="E5" s="95"/>
    </row>
    <row r="6" spans="1:5" ht="21" customHeight="1">
      <c r="A6" s="96"/>
      <c r="B6" s="96"/>
      <c r="C6" s="33" t="s">
        <v>6</v>
      </c>
      <c r="D6" s="33" t="s">
        <v>28</v>
      </c>
      <c r="E6" s="33" t="s">
        <v>29</v>
      </c>
    </row>
    <row r="7" spans="1:5" ht="22.5" customHeight="1">
      <c r="A7" s="34">
        <v>212</v>
      </c>
      <c r="B7" s="4" t="s">
        <v>133</v>
      </c>
      <c r="C7" s="35">
        <v>0</v>
      </c>
      <c r="D7" s="35">
        <v>0</v>
      </c>
      <c r="E7" s="35">
        <v>0</v>
      </c>
    </row>
    <row r="8" spans="1:5" ht="18" customHeight="1">
      <c r="A8" s="36">
        <v>21209</v>
      </c>
      <c r="B8" s="35" t="s">
        <v>134</v>
      </c>
      <c r="C8" s="35">
        <v>0</v>
      </c>
      <c r="D8" s="35">
        <v>0</v>
      </c>
      <c r="E8" s="35">
        <v>0</v>
      </c>
    </row>
    <row r="9" spans="1:5" ht="18" customHeight="1">
      <c r="A9" s="37">
        <v>2120901</v>
      </c>
      <c r="B9" s="38" t="s">
        <v>135</v>
      </c>
      <c r="C9" s="38">
        <v>0</v>
      </c>
      <c r="D9" s="38">
        <v>0</v>
      </c>
      <c r="E9" s="38">
        <v>0</v>
      </c>
    </row>
    <row r="10" spans="1:5" ht="18" customHeight="1">
      <c r="A10" s="37">
        <v>2120902</v>
      </c>
      <c r="B10" s="38" t="s">
        <v>136</v>
      </c>
      <c r="C10" s="38">
        <v>0</v>
      </c>
      <c r="D10" s="38">
        <v>0</v>
      </c>
      <c r="E10" s="38">
        <v>0</v>
      </c>
    </row>
    <row r="11" spans="1:5" ht="18" customHeight="1">
      <c r="A11" s="37"/>
      <c r="B11" s="38"/>
      <c r="C11" s="38"/>
      <c r="D11" s="38"/>
      <c r="E11" s="38"/>
    </row>
    <row r="12" ht="13.5">
      <c r="A12" t="s">
        <v>137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showZeros="0" zoomScale="80" zoomScaleNormal="80" zoomScalePageLayoutView="0" workbookViewId="0" topLeftCell="A7">
      <selection activeCell="E6" sqref="E6:E23"/>
    </sheetView>
  </sheetViews>
  <sheetFormatPr defaultColWidth="6.8515625" defaultRowHeight="12.75" customHeight="1"/>
  <cols>
    <col min="1" max="1" width="14.421875" style="9" customWidth="1"/>
    <col min="2" max="2" width="34.421875" style="9" customWidth="1"/>
    <col min="3" max="3" width="16.8515625" style="9" customWidth="1"/>
    <col min="4" max="4" width="12.57421875" style="9" customWidth="1"/>
    <col min="5" max="5" width="15.00390625" style="9" customWidth="1"/>
    <col min="6" max="12" width="12.57421875" style="9" customWidth="1"/>
    <col min="13" max="16384" width="6.8515625" style="9" customWidth="1"/>
  </cols>
  <sheetData>
    <row r="1" spans="1:12" ht="19.5" customHeight="1">
      <c r="A1" s="10" t="s">
        <v>138</v>
      </c>
      <c r="L1" s="29"/>
    </row>
    <row r="2" spans="1:12" ht="27" customHeight="1">
      <c r="A2" s="79" t="s">
        <v>189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0" t="s">
        <v>1</v>
      </c>
    </row>
    <row r="4" spans="1:12" ht="19.5" customHeight="1">
      <c r="A4" s="90" t="s">
        <v>139</v>
      </c>
      <c r="B4" s="90"/>
      <c r="C4" s="99" t="s">
        <v>6</v>
      </c>
      <c r="D4" s="94" t="s">
        <v>140</v>
      </c>
      <c r="E4" s="94" t="s">
        <v>141</v>
      </c>
      <c r="F4" s="94" t="s">
        <v>142</v>
      </c>
      <c r="G4" s="94" t="s">
        <v>143</v>
      </c>
      <c r="H4" s="90" t="s">
        <v>144</v>
      </c>
      <c r="I4" s="90"/>
      <c r="J4" s="94" t="s">
        <v>145</v>
      </c>
      <c r="K4" s="94" t="s">
        <v>146</v>
      </c>
      <c r="L4" s="98" t="s">
        <v>147</v>
      </c>
    </row>
    <row r="5" spans="1:12" ht="28.5">
      <c r="A5" s="22" t="s">
        <v>25</v>
      </c>
      <c r="B5" s="22" t="s">
        <v>26</v>
      </c>
      <c r="C5" s="97"/>
      <c r="D5" s="97"/>
      <c r="E5" s="97"/>
      <c r="F5" s="97"/>
      <c r="G5" s="97"/>
      <c r="H5" s="23" t="s">
        <v>148</v>
      </c>
      <c r="I5" s="23" t="s">
        <v>149</v>
      </c>
      <c r="J5" s="97"/>
      <c r="K5" s="97"/>
      <c r="L5" s="97"/>
    </row>
    <row r="6" spans="1:12" ht="19.5" customHeight="1">
      <c r="A6" s="24"/>
      <c r="B6" s="25" t="s">
        <v>6</v>
      </c>
      <c r="C6" s="26">
        <f>SUM(D6:G6)</f>
        <v>5949653</v>
      </c>
      <c r="D6" s="26"/>
      <c r="E6" s="27">
        <v>5949653</v>
      </c>
      <c r="F6" s="28"/>
      <c r="G6" s="28"/>
      <c r="H6" s="28"/>
      <c r="I6" s="28"/>
      <c r="J6" s="31"/>
      <c r="K6" s="26"/>
      <c r="L6" s="26">
        <v>0</v>
      </c>
    </row>
    <row r="7" spans="1:12" ht="19.5" customHeight="1">
      <c r="A7" s="24" t="s">
        <v>30</v>
      </c>
      <c r="B7" s="25" t="s">
        <v>31</v>
      </c>
      <c r="C7" s="26">
        <f aca="true" t="shared" si="0" ref="C7:C23">SUM(D7:G7)</f>
        <v>4248281</v>
      </c>
      <c r="D7" s="26"/>
      <c r="E7" s="27">
        <v>4248281</v>
      </c>
      <c r="F7" s="28"/>
      <c r="G7" s="28"/>
      <c r="H7" s="28"/>
      <c r="I7" s="28"/>
      <c r="J7" s="31"/>
      <c r="K7" s="26"/>
      <c r="L7" s="26">
        <v>0</v>
      </c>
    </row>
    <row r="8" spans="1:12" ht="19.5" customHeight="1">
      <c r="A8" s="76" t="s">
        <v>190</v>
      </c>
      <c r="B8" s="75" t="s">
        <v>163</v>
      </c>
      <c r="C8" s="26">
        <f t="shared" si="0"/>
        <v>4248281</v>
      </c>
      <c r="D8" s="26"/>
      <c r="E8" s="27">
        <v>4248281</v>
      </c>
      <c r="F8" s="28"/>
      <c r="G8" s="28"/>
      <c r="H8" s="28"/>
      <c r="I8" s="28"/>
      <c r="J8" s="31"/>
      <c r="K8" s="26"/>
      <c r="L8" s="26">
        <v>0</v>
      </c>
    </row>
    <row r="9" spans="1:12" ht="19.5" customHeight="1">
      <c r="A9" s="74" t="s">
        <v>164</v>
      </c>
      <c r="B9" s="25" t="s">
        <v>32</v>
      </c>
      <c r="C9" s="26">
        <f t="shared" si="0"/>
        <v>3248484</v>
      </c>
      <c r="D9" s="26"/>
      <c r="E9" s="27">
        <v>3248484</v>
      </c>
      <c r="F9" s="28"/>
      <c r="G9" s="28"/>
      <c r="H9" s="28"/>
      <c r="I9" s="28"/>
      <c r="J9" s="31"/>
      <c r="K9" s="26"/>
      <c r="L9" s="26">
        <v>0</v>
      </c>
    </row>
    <row r="10" spans="1:12" ht="19.5" customHeight="1">
      <c r="A10" s="74" t="s">
        <v>165</v>
      </c>
      <c r="B10" s="75" t="s">
        <v>166</v>
      </c>
      <c r="C10" s="26">
        <f t="shared" si="0"/>
        <v>999797</v>
      </c>
      <c r="D10" s="26"/>
      <c r="E10" s="27">
        <v>999797</v>
      </c>
      <c r="F10" s="28"/>
      <c r="G10" s="28"/>
      <c r="H10" s="28"/>
      <c r="I10" s="28"/>
      <c r="J10" s="31"/>
      <c r="K10" s="26"/>
      <c r="L10" s="26">
        <v>0</v>
      </c>
    </row>
    <row r="11" spans="1:12" ht="19.5" customHeight="1">
      <c r="A11" s="24" t="s">
        <v>33</v>
      </c>
      <c r="B11" s="25" t="s">
        <v>34</v>
      </c>
      <c r="C11" s="26">
        <f t="shared" si="0"/>
        <v>1084309</v>
      </c>
      <c r="D11" s="26"/>
      <c r="E11" s="27">
        <v>1084309</v>
      </c>
      <c r="F11" s="28"/>
      <c r="G11" s="28"/>
      <c r="H11" s="28"/>
      <c r="I11" s="28"/>
      <c r="J11" s="31"/>
      <c r="K11" s="26"/>
      <c r="L11" s="26">
        <v>0</v>
      </c>
    </row>
    <row r="12" spans="1:12" ht="19.5" customHeight="1">
      <c r="A12" s="24" t="s">
        <v>35</v>
      </c>
      <c r="B12" s="25" t="s">
        <v>36</v>
      </c>
      <c r="C12" s="26">
        <f t="shared" si="0"/>
        <v>1084309</v>
      </c>
      <c r="D12" s="26"/>
      <c r="E12" s="27">
        <v>1084309</v>
      </c>
      <c r="F12" s="28"/>
      <c r="G12" s="28"/>
      <c r="H12" s="28"/>
      <c r="I12" s="28"/>
      <c r="J12" s="31"/>
      <c r="K12" s="26"/>
      <c r="L12" s="26">
        <v>0</v>
      </c>
    </row>
    <row r="13" spans="1:12" ht="19.5" customHeight="1">
      <c r="A13" s="74" t="s">
        <v>167</v>
      </c>
      <c r="B13" s="75" t="s">
        <v>168</v>
      </c>
      <c r="C13" s="26">
        <f t="shared" si="0"/>
        <v>485721</v>
      </c>
      <c r="D13" s="26"/>
      <c r="E13" s="27">
        <v>485721</v>
      </c>
      <c r="F13" s="28"/>
      <c r="G13" s="28"/>
      <c r="H13" s="28"/>
      <c r="I13" s="28"/>
      <c r="J13" s="31"/>
      <c r="K13" s="26"/>
      <c r="L13" s="26">
        <v>0</v>
      </c>
    </row>
    <row r="14" spans="1:12" ht="19.5" customHeight="1">
      <c r="A14" s="48" t="s">
        <v>37</v>
      </c>
      <c r="B14" s="75" t="s">
        <v>169</v>
      </c>
      <c r="C14" s="26">
        <f t="shared" si="0"/>
        <v>194288</v>
      </c>
      <c r="D14" s="26"/>
      <c r="E14" s="27">
        <v>194288</v>
      </c>
      <c r="F14" s="28"/>
      <c r="G14" s="28"/>
      <c r="H14" s="28"/>
      <c r="I14" s="28"/>
      <c r="J14" s="31"/>
      <c r="K14" s="26"/>
      <c r="L14" s="26">
        <v>0</v>
      </c>
    </row>
    <row r="15" spans="1:12" ht="19.5" customHeight="1">
      <c r="A15" s="74" t="s">
        <v>170</v>
      </c>
      <c r="B15" s="75" t="s">
        <v>171</v>
      </c>
      <c r="C15" s="26">
        <f t="shared" si="0"/>
        <v>404300</v>
      </c>
      <c r="D15" s="26"/>
      <c r="E15" s="27">
        <v>404300</v>
      </c>
      <c r="F15" s="28"/>
      <c r="G15" s="28"/>
      <c r="H15" s="28"/>
      <c r="I15" s="28"/>
      <c r="J15" s="31"/>
      <c r="K15" s="26"/>
      <c r="L15" s="26"/>
    </row>
    <row r="16" spans="1:12" ht="19.5" customHeight="1">
      <c r="A16" s="24" t="s">
        <v>38</v>
      </c>
      <c r="B16" s="25" t="s">
        <v>39</v>
      </c>
      <c r="C16" s="26">
        <f t="shared" si="0"/>
        <v>325631</v>
      </c>
      <c r="D16" s="26"/>
      <c r="E16" s="27">
        <v>325631</v>
      </c>
      <c r="F16" s="28"/>
      <c r="G16" s="28"/>
      <c r="H16" s="28"/>
      <c r="I16" s="28"/>
      <c r="J16" s="31"/>
      <c r="K16" s="26"/>
      <c r="L16" s="26">
        <v>0</v>
      </c>
    </row>
    <row r="17" spans="1:12" ht="19.5" customHeight="1">
      <c r="A17" s="24" t="s">
        <v>40</v>
      </c>
      <c r="B17" s="25" t="s">
        <v>41</v>
      </c>
      <c r="C17" s="26">
        <f t="shared" si="0"/>
        <v>325631</v>
      </c>
      <c r="D17" s="26"/>
      <c r="E17" s="27">
        <v>325631</v>
      </c>
      <c r="F17" s="28"/>
      <c r="G17" s="28"/>
      <c r="H17" s="28"/>
      <c r="I17" s="28"/>
      <c r="J17" s="31"/>
      <c r="K17" s="26"/>
      <c r="L17" s="26">
        <v>0</v>
      </c>
    </row>
    <row r="18" spans="1:12" ht="19.5" customHeight="1">
      <c r="A18" s="24" t="s">
        <v>42</v>
      </c>
      <c r="B18" s="25" t="s">
        <v>43</v>
      </c>
      <c r="C18" s="26">
        <f t="shared" si="0"/>
        <v>192278</v>
      </c>
      <c r="D18" s="26"/>
      <c r="E18" s="27">
        <v>192278</v>
      </c>
      <c r="F18" s="28"/>
      <c r="G18" s="28"/>
      <c r="H18" s="28"/>
      <c r="I18" s="28"/>
      <c r="J18" s="31"/>
      <c r="K18" s="26"/>
      <c r="L18" s="26">
        <v>0</v>
      </c>
    </row>
    <row r="19" spans="1:12" ht="19.5" customHeight="1">
      <c r="A19" s="74" t="s">
        <v>172</v>
      </c>
      <c r="B19" s="75" t="s">
        <v>173</v>
      </c>
      <c r="C19" s="26">
        <f t="shared" si="0"/>
        <v>60553</v>
      </c>
      <c r="D19" s="26"/>
      <c r="E19" s="27">
        <v>60553</v>
      </c>
      <c r="F19" s="28"/>
      <c r="G19" s="28"/>
      <c r="H19" s="28"/>
      <c r="I19" s="28"/>
      <c r="J19" s="31"/>
      <c r="K19" s="26"/>
      <c r="L19" s="26"/>
    </row>
    <row r="20" spans="1:12" ht="19.5" customHeight="1">
      <c r="A20" s="24" t="s">
        <v>150</v>
      </c>
      <c r="B20" s="25" t="s">
        <v>151</v>
      </c>
      <c r="C20" s="26">
        <f t="shared" si="0"/>
        <v>72800</v>
      </c>
      <c r="D20" s="26"/>
      <c r="E20" s="27">
        <v>72800</v>
      </c>
      <c r="F20" s="28"/>
      <c r="G20" s="28"/>
      <c r="H20" s="28"/>
      <c r="I20" s="28"/>
      <c r="J20" s="31"/>
      <c r="K20" s="26"/>
      <c r="L20" s="26">
        <v>0</v>
      </c>
    </row>
    <row r="21" spans="1:12" ht="19.5" customHeight="1">
      <c r="A21" s="24" t="s">
        <v>44</v>
      </c>
      <c r="B21" s="25" t="s">
        <v>45</v>
      </c>
      <c r="C21" s="26">
        <f t="shared" si="0"/>
        <v>291432</v>
      </c>
      <c r="D21" s="26"/>
      <c r="E21" s="27">
        <v>291432</v>
      </c>
      <c r="F21" s="28"/>
      <c r="G21" s="28"/>
      <c r="H21" s="28"/>
      <c r="I21" s="28"/>
      <c r="J21" s="31"/>
      <c r="K21" s="26"/>
      <c r="L21" s="26">
        <v>0</v>
      </c>
    </row>
    <row r="22" spans="1:12" ht="19.5" customHeight="1">
      <c r="A22" s="24" t="s">
        <v>46</v>
      </c>
      <c r="B22" s="25" t="s">
        <v>47</v>
      </c>
      <c r="C22" s="26">
        <f t="shared" si="0"/>
        <v>291432</v>
      </c>
      <c r="D22" s="26"/>
      <c r="E22" s="27">
        <v>291432</v>
      </c>
      <c r="F22" s="28"/>
      <c r="G22" s="28"/>
      <c r="H22" s="28"/>
      <c r="I22" s="28"/>
      <c r="J22" s="31"/>
      <c r="K22" s="26"/>
      <c r="L22" s="26">
        <v>0</v>
      </c>
    </row>
    <row r="23" spans="1:12" ht="19.5" customHeight="1">
      <c r="A23" s="24" t="s">
        <v>48</v>
      </c>
      <c r="B23" s="25" t="s">
        <v>49</v>
      </c>
      <c r="C23" s="26">
        <f t="shared" si="0"/>
        <v>291432</v>
      </c>
      <c r="D23" s="26"/>
      <c r="E23" s="27">
        <v>291432</v>
      </c>
      <c r="F23" s="28"/>
      <c r="G23" s="28"/>
      <c r="H23" s="28"/>
      <c r="I23" s="28"/>
      <c r="J23" s="31"/>
      <c r="K23" s="26"/>
      <c r="L23" s="26">
        <v>0</v>
      </c>
    </row>
    <row r="24" ht="21" customHeight="1"/>
    <row r="25" ht="21" customHeight="1"/>
  </sheetData>
  <sheetProtection/>
  <mergeCells count="10">
    <mergeCell ref="J4:J5"/>
    <mergeCell ref="K4:K5"/>
    <mergeCell ref="L4:L5"/>
    <mergeCell ref="A4:B4"/>
    <mergeCell ref="H4:I4"/>
    <mergeCell ref="C4:C5"/>
    <mergeCell ref="D4:D5"/>
    <mergeCell ref="E4:E5"/>
    <mergeCell ref="F4:F5"/>
    <mergeCell ref="G4:G5"/>
  </mergeCells>
  <printOptions horizontalCentered="1"/>
  <pageMargins left="0" right="0" top="0.39" bottom="0.24" header="0" footer="0"/>
  <pageSetup fitToHeight="1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Zeros="0" zoomScale="80" zoomScaleNormal="80" zoomScalePageLayoutView="0" workbookViewId="0" topLeftCell="A1">
      <selection activeCell="C9" sqref="C9"/>
    </sheetView>
  </sheetViews>
  <sheetFormatPr defaultColWidth="6.8515625" defaultRowHeight="12.75" customHeight="1"/>
  <cols>
    <col min="1" max="1" width="17.140625" style="9" customWidth="1"/>
    <col min="2" max="2" width="34.8515625" style="9" customWidth="1"/>
    <col min="3" max="5" width="15.57421875" style="9" customWidth="1"/>
    <col min="6" max="8" width="18.00390625" style="9" customWidth="1"/>
    <col min="9" max="16384" width="6.8515625" style="9" customWidth="1"/>
  </cols>
  <sheetData>
    <row r="1" ht="19.5" customHeight="1">
      <c r="A1" s="10" t="s">
        <v>152</v>
      </c>
    </row>
    <row r="2" spans="1:8" ht="24" customHeight="1">
      <c r="A2" s="79" t="s">
        <v>192</v>
      </c>
      <c r="B2" s="11"/>
      <c r="C2" s="11"/>
      <c r="D2" s="11"/>
      <c r="E2" s="11"/>
      <c r="F2" s="11"/>
      <c r="G2" s="11"/>
      <c r="H2" s="12"/>
    </row>
    <row r="3" spans="1:8" ht="19.5" customHeight="1">
      <c r="A3" s="13"/>
      <c r="B3" s="13"/>
      <c r="C3" s="13"/>
      <c r="D3" s="13"/>
      <c r="E3" s="13"/>
      <c r="F3" s="13"/>
      <c r="G3" s="13"/>
      <c r="H3" s="14" t="s">
        <v>1</v>
      </c>
    </row>
    <row r="4" spans="1:8" ht="29.25" customHeight="1">
      <c r="A4" s="15" t="s">
        <v>25</v>
      </c>
      <c r="B4" s="15" t="s">
        <v>26</v>
      </c>
      <c r="C4" s="15" t="s">
        <v>6</v>
      </c>
      <c r="D4" s="15" t="s">
        <v>28</v>
      </c>
      <c r="E4" s="15" t="s">
        <v>29</v>
      </c>
      <c r="F4" s="15" t="s">
        <v>153</v>
      </c>
      <c r="G4" s="15" t="s">
        <v>154</v>
      </c>
      <c r="H4" s="15" t="s">
        <v>155</v>
      </c>
    </row>
    <row r="5" spans="1:8" ht="19.5" customHeight="1">
      <c r="A5" s="16"/>
      <c r="B5" s="17" t="s">
        <v>6</v>
      </c>
      <c r="C5" s="27">
        <v>5949653</v>
      </c>
      <c r="D5" s="27">
        <v>5949653</v>
      </c>
      <c r="E5" s="19"/>
      <c r="F5" s="19"/>
      <c r="G5" s="19">
        <v>0</v>
      </c>
      <c r="H5" s="19">
        <v>0</v>
      </c>
    </row>
    <row r="6" spans="1:8" ht="19.5" customHeight="1">
      <c r="A6" s="24" t="s">
        <v>30</v>
      </c>
      <c r="B6" s="25" t="s">
        <v>31</v>
      </c>
      <c r="C6" s="27">
        <v>4248281</v>
      </c>
      <c r="D6" s="27">
        <v>4248281</v>
      </c>
      <c r="E6" s="19"/>
      <c r="F6" s="19"/>
      <c r="G6" s="19">
        <v>0</v>
      </c>
      <c r="H6" s="19">
        <v>0</v>
      </c>
    </row>
    <row r="7" spans="1:8" ht="19.5" customHeight="1">
      <c r="A7" s="76" t="s">
        <v>190</v>
      </c>
      <c r="B7" s="75" t="s">
        <v>163</v>
      </c>
      <c r="C7" s="27">
        <v>4248281</v>
      </c>
      <c r="D7" s="27">
        <v>4248281</v>
      </c>
      <c r="E7" s="19"/>
      <c r="F7" s="19"/>
      <c r="G7" s="19">
        <v>0</v>
      </c>
      <c r="H7" s="19">
        <v>0</v>
      </c>
    </row>
    <row r="8" spans="1:8" ht="19.5" customHeight="1">
      <c r="A8" s="74" t="s">
        <v>164</v>
      </c>
      <c r="B8" s="25" t="s">
        <v>32</v>
      </c>
      <c r="C8" s="27">
        <v>3248484</v>
      </c>
      <c r="D8" s="27">
        <v>3248484</v>
      </c>
      <c r="E8" s="19"/>
      <c r="F8" s="19"/>
      <c r="G8" s="19">
        <v>0</v>
      </c>
      <c r="H8" s="19">
        <v>0</v>
      </c>
    </row>
    <row r="9" spans="1:8" ht="19.5" customHeight="1">
      <c r="A9" s="74" t="s">
        <v>165</v>
      </c>
      <c r="B9" s="75" t="s">
        <v>166</v>
      </c>
      <c r="C9" s="27">
        <v>999797</v>
      </c>
      <c r="D9" s="27">
        <v>999797</v>
      </c>
      <c r="E9" s="19"/>
      <c r="F9" s="19"/>
      <c r="G9" s="19">
        <v>0</v>
      </c>
      <c r="H9" s="19">
        <v>0</v>
      </c>
    </row>
    <row r="10" spans="1:8" ht="19.5" customHeight="1">
      <c r="A10" s="24" t="s">
        <v>33</v>
      </c>
      <c r="B10" s="25" t="s">
        <v>34</v>
      </c>
      <c r="C10" s="27">
        <v>1084309</v>
      </c>
      <c r="D10" s="27">
        <v>1084309</v>
      </c>
      <c r="E10" s="19"/>
      <c r="F10" s="19"/>
      <c r="G10" s="19">
        <v>0</v>
      </c>
      <c r="H10" s="19">
        <v>0</v>
      </c>
    </row>
    <row r="11" spans="1:8" ht="19.5" customHeight="1">
      <c r="A11" s="24" t="s">
        <v>35</v>
      </c>
      <c r="B11" s="25" t="s">
        <v>36</v>
      </c>
      <c r="C11" s="27">
        <v>1084309</v>
      </c>
      <c r="D11" s="27">
        <v>1084309</v>
      </c>
      <c r="E11" s="19"/>
      <c r="F11" s="19"/>
      <c r="G11" s="19">
        <v>0</v>
      </c>
      <c r="H11" s="19">
        <v>0</v>
      </c>
    </row>
    <row r="12" spans="1:8" ht="19.5" customHeight="1">
      <c r="A12" s="74" t="s">
        <v>167</v>
      </c>
      <c r="B12" s="75" t="s">
        <v>168</v>
      </c>
      <c r="C12" s="27">
        <v>485721</v>
      </c>
      <c r="D12" s="27">
        <v>485721</v>
      </c>
      <c r="E12" s="19"/>
      <c r="F12" s="19"/>
      <c r="G12" s="19">
        <v>0</v>
      </c>
      <c r="H12" s="19">
        <v>0</v>
      </c>
    </row>
    <row r="13" spans="1:8" ht="19.5" customHeight="1">
      <c r="A13" s="48" t="s">
        <v>37</v>
      </c>
      <c r="B13" s="75" t="s">
        <v>169</v>
      </c>
      <c r="C13" s="27">
        <v>194288</v>
      </c>
      <c r="D13" s="27">
        <v>194288</v>
      </c>
      <c r="E13" s="19"/>
      <c r="F13" s="19"/>
      <c r="G13" s="19">
        <v>0</v>
      </c>
      <c r="H13" s="19">
        <v>0</v>
      </c>
    </row>
    <row r="14" spans="1:8" ht="19.5" customHeight="1">
      <c r="A14" s="74" t="s">
        <v>170</v>
      </c>
      <c r="B14" s="75" t="s">
        <v>171</v>
      </c>
      <c r="C14" s="27">
        <v>404300</v>
      </c>
      <c r="D14" s="27">
        <v>404300</v>
      </c>
      <c r="E14" s="19"/>
      <c r="F14" s="19"/>
      <c r="G14" s="19">
        <v>0</v>
      </c>
      <c r="H14" s="19">
        <v>0</v>
      </c>
    </row>
    <row r="15" spans="1:8" ht="19.5" customHeight="1">
      <c r="A15" s="24" t="s">
        <v>38</v>
      </c>
      <c r="B15" s="25" t="s">
        <v>39</v>
      </c>
      <c r="C15" s="27">
        <v>325631</v>
      </c>
      <c r="D15" s="27">
        <v>325631</v>
      </c>
      <c r="E15" s="19"/>
      <c r="F15" s="19"/>
      <c r="G15" s="19">
        <v>0</v>
      </c>
      <c r="H15" s="19">
        <v>0</v>
      </c>
    </row>
    <row r="16" spans="1:8" ht="19.5" customHeight="1">
      <c r="A16" s="24" t="s">
        <v>40</v>
      </c>
      <c r="B16" s="25" t="s">
        <v>41</v>
      </c>
      <c r="C16" s="27">
        <v>325631</v>
      </c>
      <c r="D16" s="27">
        <v>325631</v>
      </c>
      <c r="E16" s="19"/>
      <c r="F16" s="19"/>
      <c r="G16" s="19">
        <v>0</v>
      </c>
      <c r="H16" s="19">
        <v>0</v>
      </c>
    </row>
    <row r="17" spans="1:8" ht="19.5" customHeight="1">
      <c r="A17" s="24" t="s">
        <v>42</v>
      </c>
      <c r="B17" s="25" t="s">
        <v>43</v>
      </c>
      <c r="C17" s="27">
        <v>192278</v>
      </c>
      <c r="D17" s="27">
        <v>192278</v>
      </c>
      <c r="E17" s="19"/>
      <c r="F17" s="19"/>
      <c r="G17" s="19">
        <v>0</v>
      </c>
      <c r="H17" s="19">
        <v>0</v>
      </c>
    </row>
    <row r="18" spans="1:8" ht="19.5" customHeight="1">
      <c r="A18" s="74" t="s">
        <v>172</v>
      </c>
      <c r="B18" s="75" t="s">
        <v>173</v>
      </c>
      <c r="C18" s="27">
        <v>60553</v>
      </c>
      <c r="D18" s="27">
        <v>60553</v>
      </c>
      <c r="E18" s="19"/>
      <c r="F18" s="19"/>
      <c r="G18" s="19">
        <v>0</v>
      </c>
      <c r="H18" s="19">
        <v>0</v>
      </c>
    </row>
    <row r="19" spans="1:8" ht="19.5" customHeight="1">
      <c r="A19" s="24" t="s">
        <v>150</v>
      </c>
      <c r="B19" s="25" t="s">
        <v>151</v>
      </c>
      <c r="C19" s="27">
        <v>72800</v>
      </c>
      <c r="D19" s="27">
        <v>72800</v>
      </c>
      <c r="E19" s="19"/>
      <c r="F19" s="19"/>
      <c r="G19" s="19">
        <v>0</v>
      </c>
      <c r="H19" s="19">
        <v>0</v>
      </c>
    </row>
    <row r="20" spans="1:8" ht="19.5" customHeight="1">
      <c r="A20" s="24" t="s">
        <v>44</v>
      </c>
      <c r="B20" s="25" t="s">
        <v>45</v>
      </c>
      <c r="C20" s="27">
        <v>291432</v>
      </c>
      <c r="D20" s="27">
        <v>291432</v>
      </c>
      <c r="E20" s="19"/>
      <c r="F20" s="19"/>
      <c r="G20" s="19">
        <v>0</v>
      </c>
      <c r="H20" s="19">
        <v>0</v>
      </c>
    </row>
    <row r="21" spans="1:8" ht="19.5" customHeight="1">
      <c r="A21" s="24" t="s">
        <v>46</v>
      </c>
      <c r="B21" s="25" t="s">
        <v>47</v>
      </c>
      <c r="C21" s="27">
        <v>291432</v>
      </c>
      <c r="D21" s="27">
        <v>291432</v>
      </c>
      <c r="E21" s="19"/>
      <c r="F21" s="19"/>
      <c r="G21" s="19">
        <v>0</v>
      </c>
      <c r="H21" s="19">
        <v>0</v>
      </c>
    </row>
    <row r="22" spans="1:8" ht="19.5" customHeight="1">
      <c r="A22" s="24" t="s">
        <v>48</v>
      </c>
      <c r="B22" s="25" t="s">
        <v>49</v>
      </c>
      <c r="C22" s="27">
        <v>291432</v>
      </c>
      <c r="D22" s="27">
        <v>291432</v>
      </c>
      <c r="E22" s="19"/>
      <c r="F22" s="19"/>
      <c r="G22" s="19">
        <v>0</v>
      </c>
      <c r="H22" s="19">
        <v>0</v>
      </c>
    </row>
    <row r="23" ht="18.75" customHeight="1"/>
    <row r="24" ht="18.75" customHeight="1"/>
  </sheetData>
  <sheetProtection/>
  <printOptions horizontalCentered="1"/>
  <pageMargins left="0.16" right="0" top="0.51" bottom="0.31" header="0" footer="0"/>
  <pageSetup fitToHeight="1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19" sqref="A19"/>
    </sheetView>
  </sheetViews>
  <sheetFormatPr defaultColWidth="9.00390625" defaultRowHeight="15"/>
  <cols>
    <col min="1" max="1" width="35.00390625" style="0" customWidth="1"/>
    <col min="2" max="2" width="26.57421875" style="0" customWidth="1"/>
    <col min="3" max="3" width="31.140625" style="0" customWidth="1"/>
    <col min="4" max="4" width="24.57421875" style="0" customWidth="1"/>
  </cols>
  <sheetData>
    <row r="1" ht="13.5">
      <c r="A1" s="2" t="s">
        <v>156</v>
      </c>
    </row>
    <row r="2" spans="1:4" ht="22.5">
      <c r="A2" s="86" t="s">
        <v>191</v>
      </c>
      <c r="B2" s="86"/>
      <c r="C2" s="86"/>
      <c r="D2" s="86"/>
    </row>
    <row r="4" ht="13.5">
      <c r="D4" s="3" t="s">
        <v>1</v>
      </c>
    </row>
    <row r="5" spans="1:4" ht="24.75" customHeight="1">
      <c r="A5" s="100" t="s">
        <v>2</v>
      </c>
      <c r="B5" s="95"/>
      <c r="C5" s="100" t="s">
        <v>3</v>
      </c>
      <c r="D5" s="95"/>
    </row>
    <row r="6" spans="1:4" s="1" customFormat="1" ht="24.75" customHeight="1">
      <c r="A6" s="5" t="s">
        <v>4</v>
      </c>
      <c r="B6" s="6" t="s">
        <v>5</v>
      </c>
      <c r="C6" s="6" t="s">
        <v>4</v>
      </c>
      <c r="D6" s="6" t="s">
        <v>5</v>
      </c>
    </row>
    <row r="7" spans="1:4" s="82" customFormat="1" ht="24.75" customHeight="1">
      <c r="A7" s="80" t="s">
        <v>10</v>
      </c>
      <c r="B7" s="70">
        <f>SUM(B8:B13)</f>
        <v>5949653</v>
      </c>
      <c r="C7" s="81" t="s">
        <v>11</v>
      </c>
      <c r="D7" s="70">
        <f>SUM(D8:D11)</f>
        <v>5949653</v>
      </c>
    </row>
    <row r="8" spans="1:4" s="82" customFormat="1" ht="24.75" customHeight="1">
      <c r="A8" s="80" t="s">
        <v>13</v>
      </c>
      <c r="B8" s="70">
        <v>5949653</v>
      </c>
      <c r="C8" s="81" t="s">
        <v>14</v>
      </c>
      <c r="D8" s="70">
        <v>4248281</v>
      </c>
    </row>
    <row r="9" spans="1:4" s="82" customFormat="1" ht="24.75" customHeight="1">
      <c r="A9" s="80" t="s">
        <v>15</v>
      </c>
      <c r="B9" s="70">
        <v>0</v>
      </c>
      <c r="C9" s="81" t="s">
        <v>16</v>
      </c>
      <c r="D9" s="70">
        <v>1084309</v>
      </c>
    </row>
    <row r="10" spans="1:4" s="82" customFormat="1" ht="24.75" customHeight="1">
      <c r="A10" s="80" t="s">
        <v>17</v>
      </c>
      <c r="B10" s="70">
        <v>0</v>
      </c>
      <c r="C10" s="81" t="s">
        <v>18</v>
      </c>
      <c r="D10" s="70">
        <v>325631</v>
      </c>
    </row>
    <row r="11" spans="1:4" s="82" customFormat="1" ht="24.75" customHeight="1">
      <c r="A11" s="80" t="s">
        <v>157</v>
      </c>
      <c r="B11" s="70">
        <v>0</v>
      </c>
      <c r="C11" s="81" t="s">
        <v>20</v>
      </c>
      <c r="D11" s="70">
        <v>291432</v>
      </c>
    </row>
    <row r="12" spans="1:4" s="82" customFormat="1" ht="24.75" customHeight="1">
      <c r="A12" s="80" t="s">
        <v>158</v>
      </c>
      <c r="B12" s="70">
        <v>0</v>
      </c>
      <c r="C12" s="81" t="s">
        <v>12</v>
      </c>
      <c r="D12" s="71"/>
    </row>
    <row r="13" spans="1:4" s="82" customFormat="1" ht="24.75" customHeight="1">
      <c r="A13" s="80" t="s">
        <v>159</v>
      </c>
      <c r="B13" s="70">
        <v>0</v>
      </c>
      <c r="C13" s="81" t="s">
        <v>12</v>
      </c>
      <c r="D13" s="71" t="s">
        <v>12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.16" footer="0"/>
  <pageSetup fitToHeight="1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罗时美</cp:lastModifiedBy>
  <cp:lastPrinted>2019-02-27T11:21:13Z</cp:lastPrinted>
  <dcterms:created xsi:type="dcterms:W3CDTF">2015-12-31T10:03:51Z</dcterms:created>
  <dcterms:modified xsi:type="dcterms:W3CDTF">2019-02-27T11:21:21Z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